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1760" tabRatio="79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Лист1" sheetId="8" r:id="rId8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<sst xmlns="http://schemas.openxmlformats.org/spreadsheetml/2006/main" count="438" uniqueCount="336">
  <si>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</si>
  <si>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</si>
  <si>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</si>
  <si>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</si>
  <si>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</si>
  <si>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</si>
  <si>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</si>
  <si>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</si>
  <si>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</si>
  <si>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</si>
  <si>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</si>
  <si>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</si>
  <si>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</si>
  <si>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</si>
  <si>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</si>
  <si>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</si>
  <si>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</si>
  <si>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</si>
  <si>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</si>
  <si>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</si>
  <si>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</si>
  <si>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</si>
  <si>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</si>
  <si>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</si>
  <si>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</si>
  <si>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</si>
  <si>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</si>
  <si>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</si>
  <si>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</si>
  <si>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</si>
  <si>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</si>
  <si>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</si>
  <si>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</si>
  <si>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</si>
  <si>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</si>
  <si>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</si>
  <si>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</si>
  <si>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</si>
  <si>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</si>
  <si>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</si>
  <si>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</si>
  <si>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</si>
  <si>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</si>
  <si>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</si>
  <si>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</si>
  <si>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</si>
  <si>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</si>
  <si>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</si>
  <si>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</si>
  <si>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</si>
  <si>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</si>
  <si>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</si>
  <si>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</si>
  <si>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</si>
  <si>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</si>
  <si>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</si>
  <si>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</si>
  <si>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</si>
  <si>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</si>
  <si>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</si>
  <si>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</si>
  <si>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</si>
  <si>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</si>
  <si>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</si>
  <si>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</si>
  <si>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</si>
  <si>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</si>
  <si>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</si>
  <si>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</si>
  <si>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</si>
  <si>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</si>
  <si>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</si>
  <si>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</si>
  <si>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</si>
  <si>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</si>
  <si>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</si>
  <si>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</si>
  <si>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</si>
  <si>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</si>
  <si>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</si>
  <si>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</si>
  <si>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</si>
  <si>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</si>
  <si>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</si>
  <si>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</si>
  <si>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</si>
  <si>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</si>
  <si>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</si>
  <si>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</si>
  <si>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</si>
  <si>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</si>
  <si>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</si>
  <si>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</si>
  <si>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</si>
  <si>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</si>
  <si>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</si>
  <si>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</si>
  <si>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</si>
  <si>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</si>
  <si>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</si>
  <si>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</si>
  <si>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</si>
  <si>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</si>
  <si>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</si>
  <si>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</si>
  <si>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</si>
  <si>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</si>
  <si>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</si>
  <si>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</si>
  <si>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</si>
  <si>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</si>
  <si>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</si>
  <si>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</si>
  <si>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</si>
  <si>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</si>
  <si>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</si>
  <si>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</si>
  <si>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</si>
  <si>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</si>
  <si>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</si>
  <si>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</si>
  <si>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</si>
  <si>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</si>
  <si>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</si>
  <si>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</si>
  <si>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</si>
  <si>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</si>
  <si>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</si>
  <si>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</si>
  <si>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</si>
  <si>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</si>
  <si>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</si>
  <si>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</si>
  <si>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</si>
  <si>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</si>
  <si>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</si>
  <si>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</si>
  <si>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</si>
  <si>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</si>
  <si>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</si>
  <si>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</si>
  <si>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</si>
  <si>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</si>
  <si>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</si>
  <si>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</si>
  <si>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</si>
  <si>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</si>
  <si>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</si>
  <si>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</si>
  <si>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</si>
  <si>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</si>
  <si>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</si>
  <si>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</si>
  <si>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</si>
  <si>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</si>
  <si>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</si>
  <si>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</si>
  <si>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</si>
  <si>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</si>
  <si>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</si>
  <si>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</si>
  <si>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</si>
  <si>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</si>
  <si>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</si>
  <si>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</si>
  <si>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</si>
  <si>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</si>
  <si>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</si>
  <si>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</si>
  <si>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</si>
  <si>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</si>
  <si>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</si>
  <si>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</si>
  <si>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</si>
  <si>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</si>
  <si>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</si>
  <si>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</si>
  <si>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</si>
  <si>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</si>
  <si>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</si>
  <si>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</si>
  <si>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</si>
  <si>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</si>
  <si>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</si>
  <si>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</si>
  <si>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</si>
  <si>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</si>
  <si>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</si>
  <si>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</si>
  <si>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</si>
  <si>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</si>
  <si>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</si>
  <si>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</si>
  <si>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</si>
  <si>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</si>
  <si>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</si>
  <si>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</si>
  <si>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</si>
  <si>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</si>
  <si>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</si>
  <si>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</si>
  <si>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</si>
  <si>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</si>
  <si>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</si>
  <si>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</si>
  <si>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</si>
  <si>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</si>
  <si>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</si>
  <si>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</si>
  <si>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</si>
  <si>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</si>
  <si>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</si>
  <si>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</si>
  <si>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</si>
  <si>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</si>
  <si>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</si>
  <si>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</si>
  <si>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</si>
  <si>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</si>
  <si>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</si>
  <si>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</si>
  <si>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</si>
  <si>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</si>
  <si>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</si>
  <si>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</si>
  <si>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</si>
  <si>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</si>
  <si>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</si>
  <si>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</si>
  <si>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</si>
  <si>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</si>
  <si>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</si>
  <si>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</si>
  <si>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</si>
  <si>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</si>
  <si>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</si>
  <si>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</si>
  <si>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</si>
  <si>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</si>
  <si>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</si>
  <si>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</si>
  <si>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</si>
  <si>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</si>
  <si>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</si>
  <si>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</si>
  <si>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</si>
  <si>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</si>
  <si>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</si>
  <si>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</si>
  <si>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</si>
  <si>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</si>
  <si>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</si>
  <si>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</si>
  <si>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</si>
  <si>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</si>
  <si>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</si>
  <si>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</si>
  <si>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</si>
  <si>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</si>
  <si>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</si>
  <si>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</si>
  <si>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</si>
  <si>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</si>
  <si>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</si>
  <si>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</si>
  <si>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</si>
  <si>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</si>
  <si>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</si>
  <si>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</si>
  <si>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</si>
  <si>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</si>
  <si>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</si>
  <si>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</si>
  <si>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</si>
  <si>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</si>
  <si>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</si>
  <si>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</si>
  <si>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</si>
  <si>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</si>
  <si>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</si>
  <si>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</si>
  <si>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</si>
  <si>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</si>
  <si>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</si>
  <si>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</si>
  <si>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</si>
  <si>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</si>
  <si>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</si>
  <si>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</si>
  <si>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</si>
  <si>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</si>
  <si>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</si>
  <si>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</si>
  <si>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</si>
  <si>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</si>
  <si>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</si>
  <si>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</si>
  <si>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</si>
  <si>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</si>
  <si>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</si>
  <si>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</si>
  <si>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</si>
  <si>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</si>
  <si>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</si>
  <si>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</si>
  <si>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</si>
  <si>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</si>
  <si>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</si>
  <si>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</si>
  <si>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</si>
  <si>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</si>
  <si>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</si>
  <si>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</si>
  <si>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</si>
  <si>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</si>
  <si>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</si>
  <si>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</si>
  <si>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</si>
  <si>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</si>
  <si>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</si>
  <si>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</si>
  <si>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</si>
  <si>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</si>
  <si>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</si>
  <si>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</si>
  <si>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</si>
  <si>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</si>
  <si>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по состоянию на 31 декабря 2015 года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</si>
  <si>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</si>
  <si>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</si>
  <si>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</si>
  <si>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628300, ХМАО-Югры, г.Нефтеюганск, Северо-восточная зона, массив 02, квартал 04, строение 15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</si>
  <si>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по дзюдо" (МБУ ДО "СДЮСШОР по дзюдо")</t>
  </si>
  <si>
    <t>и.о.директора</t>
  </si>
  <si>
    <t>Муржинова Е.Н.</t>
  </si>
  <si>
    <t>dzudo23257@yahdex.ru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</si>
</sst>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  <numFmt numFmtId="188" formatCode="#,##0,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1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187" fontId="1" fillId="0" borderId="8" xfId="302" applyBorder="1" applyProtection="1">
      <alignment horizontal="center" vertical="center"/>
      <protection locked="0"/>
    </xf>
    <xf numFmtId="187" fontId="1" fillId="0" borderId="8" xfId="302" applyBorder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26" borderId="8" xfId="28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77" fontId="1" fillId="0" borderId="15" xfId="0" applyNumberFormat="1" applyFont="1" applyFill="1" applyBorder="1" applyAlignment="1" applyProtection="1">
      <alignment horizontal="right"/>
      <protection locked="0"/>
    </xf>
    <xf numFmtId="14" fontId="1" fillId="0" borderId="0" xfId="259" applyNumberFormat="1" applyFont="1" applyFill="1" applyBorder="1" applyAlignment="1" applyProtection="1">
      <alignment wrapText="1" shrinkToFi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0" borderId="28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19" xfId="0" applyFont="1" applyFill="1" applyBorder="1" applyAlignment="1" applyProtection="1">
      <alignment horizontal="left" vertical="top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38" xfId="0" applyFont="1" applyBorder="1" applyAlignment="1" applyProtection="1">
      <alignment horizontal="left" wrapText="1"/>
      <protection locked="0"/>
    </xf>
    <xf numFmtId="0" fontId="2" fillId="0" borderId="39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27" borderId="36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4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187" fontId="1" fillId="0" borderId="39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38" xfId="302" applyBorder="1">
      <alignment horizontal="center" vertical="center"/>
      <protection locked="0"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/>
      <protection/>
    </xf>
    <xf numFmtId="187" fontId="1" fillId="26" borderId="39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38" xfId="281" applyBorder="1" applyProtection="1">
      <alignment horizontal="center" vertical="center"/>
      <protection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93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tabSelected="1" workbookViewId="0" topLeftCell="B2">
      <selection activeCell="E24" sqref="E24:O24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0" customFormat="1" ht="6.75" hidden="1" thickBo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1.25" thickBot="1">
      <c r="A2" s="96"/>
      <c r="B2" s="1"/>
      <c r="C2" s="1"/>
      <c r="D2" s="118" t="s">
        <v>204</v>
      </c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"/>
      <c r="P2" s="96"/>
    </row>
    <row r="3" spans="1:16" ht="12.75" customHeight="1" thickBot="1">
      <c r="A3" s="9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6"/>
    </row>
    <row r="4" spans="1:16" ht="11.25" thickBot="1">
      <c r="A4" s="96"/>
      <c r="B4" s="4"/>
      <c r="C4" s="4"/>
      <c r="D4" s="121" t="s">
        <v>191</v>
      </c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4"/>
      <c r="P4" s="96"/>
    </row>
    <row r="5" spans="1:16" ht="12.75" customHeight="1" thickBot="1">
      <c r="A5" s="9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6"/>
    </row>
    <row r="6" spans="1:16" ht="45" customHeight="1" thickBot="1">
      <c r="A6" s="96"/>
      <c r="B6" s="2"/>
      <c r="C6" s="2"/>
      <c r="D6" s="130" t="s">
        <v>230</v>
      </c>
      <c r="E6" s="131"/>
      <c r="F6" s="131"/>
      <c r="G6" s="131"/>
      <c r="H6" s="131"/>
      <c r="I6" s="131"/>
      <c r="J6" s="131"/>
      <c r="K6" s="131"/>
      <c r="L6" s="131"/>
      <c r="M6" s="131"/>
      <c r="N6" s="132"/>
      <c r="O6" s="5"/>
      <c r="P6" s="96"/>
    </row>
    <row r="7" spans="1:16" ht="13.5" thickBot="1">
      <c r="A7" s="9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6"/>
    </row>
    <row r="8" spans="1:16" ht="13.5" thickBot="1">
      <c r="A8" s="96"/>
      <c r="B8" s="2"/>
      <c r="C8" s="2"/>
      <c r="D8" s="2"/>
      <c r="E8" s="104" t="s">
        <v>203</v>
      </c>
      <c r="F8" s="105"/>
      <c r="G8" s="105"/>
      <c r="H8" s="105"/>
      <c r="I8" s="105"/>
      <c r="J8" s="105"/>
      <c r="K8" s="105"/>
      <c r="L8" s="105"/>
      <c r="M8" s="106"/>
      <c r="N8" s="2"/>
      <c r="O8" s="2"/>
      <c r="P8" s="96"/>
    </row>
    <row r="9" spans="1:16" ht="13.5" thickBot="1">
      <c r="A9" s="9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6"/>
    </row>
    <row r="10" spans="1:16" ht="12.75">
      <c r="A10" s="96"/>
      <c r="B10" s="2"/>
      <c r="C10" s="2"/>
      <c r="D10" s="99" t="s">
        <v>7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2"/>
      <c r="P10" s="96"/>
    </row>
    <row r="11" spans="1:16" ht="12.75" customHeight="1" thickBot="1">
      <c r="A11" s="96"/>
      <c r="B11" s="2"/>
      <c r="C11" s="2"/>
      <c r="D11" s="115" t="s">
        <v>327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7"/>
      <c r="O11" s="2"/>
      <c r="P11" s="96"/>
    </row>
    <row r="12" spans="1:16" ht="12.75" customHeight="1" thickBot="1">
      <c r="A12" s="9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6"/>
    </row>
    <row r="13" spans="1:16" ht="12" customHeight="1" thickBot="1">
      <c r="A13" s="96"/>
      <c r="B13" s="121" t="s">
        <v>220</v>
      </c>
      <c r="C13" s="122"/>
      <c r="D13" s="122"/>
      <c r="E13" s="122"/>
      <c r="F13" s="122"/>
      <c r="G13" s="122"/>
      <c r="H13" s="122"/>
      <c r="I13" s="122"/>
      <c r="J13" s="123"/>
      <c r="K13" s="97" t="s">
        <v>221</v>
      </c>
      <c r="L13" s="98"/>
      <c r="M13" s="2"/>
      <c r="N13" s="102" t="s">
        <v>192</v>
      </c>
      <c r="O13" s="103"/>
      <c r="P13" s="96"/>
    </row>
    <row r="14" spans="1:16" ht="12" customHeight="1">
      <c r="A14" s="96"/>
      <c r="B14" s="108" t="s">
        <v>255</v>
      </c>
      <c r="C14" s="109"/>
      <c r="D14" s="109"/>
      <c r="E14" s="109"/>
      <c r="F14" s="109"/>
      <c r="G14" s="109"/>
      <c r="H14" s="109"/>
      <c r="I14" s="109"/>
      <c r="J14" s="110"/>
      <c r="K14" s="127" t="s">
        <v>223</v>
      </c>
      <c r="L14" s="128"/>
      <c r="M14" s="2"/>
      <c r="N14" s="133" t="s">
        <v>228</v>
      </c>
      <c r="O14" s="133"/>
      <c r="P14" s="96"/>
    </row>
    <row r="15" spans="1:16" ht="12" customHeight="1">
      <c r="A15" s="96"/>
      <c r="B15" s="111"/>
      <c r="C15" s="94"/>
      <c r="D15" s="94"/>
      <c r="E15" s="94"/>
      <c r="F15" s="94"/>
      <c r="G15" s="94"/>
      <c r="H15" s="94"/>
      <c r="I15" s="94"/>
      <c r="J15" s="95"/>
      <c r="K15" s="92" t="s">
        <v>224</v>
      </c>
      <c r="L15" s="93"/>
      <c r="M15" s="2"/>
      <c r="N15" s="107" t="s">
        <v>229</v>
      </c>
      <c r="O15" s="107"/>
      <c r="P15" s="96"/>
    </row>
    <row r="16" spans="1:16" ht="12" customHeight="1">
      <c r="A16" s="96"/>
      <c r="B16" s="68" t="s">
        <v>256</v>
      </c>
      <c r="C16" s="94" t="s">
        <v>201</v>
      </c>
      <c r="D16" s="94"/>
      <c r="E16" s="94"/>
      <c r="F16" s="94"/>
      <c r="G16" s="94"/>
      <c r="H16" s="94"/>
      <c r="I16" s="94"/>
      <c r="J16" s="95"/>
      <c r="K16" s="92"/>
      <c r="L16" s="93"/>
      <c r="M16" s="2"/>
      <c r="N16" s="96" t="s">
        <v>328</v>
      </c>
      <c r="O16" s="96"/>
      <c r="P16" s="96"/>
    </row>
    <row r="17" spans="1:16" ht="12" customHeight="1">
      <c r="A17" s="96"/>
      <c r="B17" s="111" t="s">
        <v>202</v>
      </c>
      <c r="C17" s="94"/>
      <c r="D17" s="94"/>
      <c r="E17" s="94"/>
      <c r="F17" s="94"/>
      <c r="G17" s="94"/>
      <c r="H17" s="94"/>
      <c r="I17" s="94"/>
      <c r="J17" s="95"/>
      <c r="K17" s="92" t="s">
        <v>225</v>
      </c>
      <c r="L17" s="93"/>
      <c r="M17" s="2"/>
      <c r="N17" s="107" t="s">
        <v>232</v>
      </c>
      <c r="O17" s="107"/>
      <c r="P17" s="96"/>
    </row>
    <row r="18" spans="1:16" ht="12" customHeight="1">
      <c r="A18" s="96"/>
      <c r="B18" s="68" t="s">
        <v>257</v>
      </c>
      <c r="C18" s="94" t="s">
        <v>258</v>
      </c>
      <c r="D18" s="112"/>
      <c r="E18" s="112"/>
      <c r="F18" s="112"/>
      <c r="G18" s="112"/>
      <c r="H18" s="112"/>
      <c r="I18" s="112"/>
      <c r="J18" s="113"/>
      <c r="K18" s="92" t="s">
        <v>226</v>
      </c>
      <c r="L18" s="93"/>
      <c r="M18" s="2"/>
      <c r="N18" s="107" t="s">
        <v>194</v>
      </c>
      <c r="O18" s="107"/>
      <c r="P18" s="96"/>
    </row>
    <row r="19" spans="1:16" ht="12" customHeight="1">
      <c r="A19" s="96"/>
      <c r="B19" s="129" t="s">
        <v>259</v>
      </c>
      <c r="C19" s="112"/>
      <c r="D19" s="112"/>
      <c r="E19" s="112"/>
      <c r="F19" s="112"/>
      <c r="G19" s="112"/>
      <c r="H19" s="112"/>
      <c r="I19" s="112"/>
      <c r="J19" s="113"/>
      <c r="K19" s="92" t="s">
        <v>227</v>
      </c>
      <c r="L19" s="93"/>
      <c r="M19" s="2"/>
      <c r="N19" s="107" t="s">
        <v>194</v>
      </c>
      <c r="O19" s="107"/>
      <c r="P19" s="96"/>
    </row>
    <row r="20" spans="1:16" ht="12" customHeight="1" thickBot="1">
      <c r="A20" s="96"/>
      <c r="B20" s="67" t="s">
        <v>193</v>
      </c>
      <c r="C20" s="94" t="s">
        <v>233</v>
      </c>
      <c r="D20" s="94"/>
      <c r="E20" s="94"/>
      <c r="F20" s="94"/>
      <c r="G20" s="94"/>
      <c r="H20" s="94"/>
      <c r="I20" s="94"/>
      <c r="J20" s="95"/>
      <c r="K20" s="92" t="s">
        <v>226</v>
      </c>
      <c r="L20" s="93"/>
      <c r="M20" s="2"/>
      <c r="P20" s="96"/>
    </row>
    <row r="21" spans="1:16" ht="12" customHeight="1" thickBot="1">
      <c r="A21" s="96"/>
      <c r="B21" s="6"/>
      <c r="C21" s="150"/>
      <c r="D21" s="150"/>
      <c r="E21" s="150"/>
      <c r="F21" s="150"/>
      <c r="G21" s="150"/>
      <c r="H21" s="150"/>
      <c r="I21" s="150"/>
      <c r="J21" s="151"/>
      <c r="K21" s="148"/>
      <c r="L21" s="149"/>
      <c r="M21" s="2"/>
      <c r="N21" s="102" t="s">
        <v>195</v>
      </c>
      <c r="O21" s="103"/>
      <c r="P21" s="96"/>
    </row>
    <row r="22" spans="1:16" ht="27" customHeight="1">
      <c r="A22" s="96"/>
      <c r="B22" s="2"/>
      <c r="C22" s="7" t="s">
        <v>196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96"/>
    </row>
    <row r="23" spans="1:16" ht="28.5" customHeight="1">
      <c r="A23" s="96"/>
      <c r="B23" s="146" t="s">
        <v>197</v>
      </c>
      <c r="C23" s="147"/>
      <c r="D23" s="147"/>
      <c r="E23" s="147"/>
      <c r="F23" s="147"/>
      <c r="G23" s="144" t="s">
        <v>332</v>
      </c>
      <c r="H23" s="144"/>
      <c r="I23" s="144"/>
      <c r="J23" s="144"/>
      <c r="K23" s="144"/>
      <c r="L23" s="144"/>
      <c r="M23" s="144"/>
      <c r="N23" s="144"/>
      <c r="O23" s="145"/>
      <c r="P23" s="96"/>
    </row>
    <row r="24" spans="1:16" ht="28.5" customHeight="1">
      <c r="A24" s="96"/>
      <c r="B24" s="167" t="s">
        <v>198</v>
      </c>
      <c r="C24" s="168"/>
      <c r="D24" s="168"/>
      <c r="E24" s="144" t="s">
        <v>331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96"/>
    </row>
    <row r="25" spans="1:16" ht="11.25" customHeight="1" thickBot="1">
      <c r="A25" s="9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6"/>
    </row>
    <row r="26" spans="1:16" ht="18" customHeight="1" thickBot="1">
      <c r="A26" s="96"/>
      <c r="B26" s="142" t="s">
        <v>199</v>
      </c>
      <c r="C26" s="143"/>
      <c r="D26" s="161" t="s">
        <v>200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96"/>
    </row>
    <row r="27" spans="1:16" ht="24" customHeight="1">
      <c r="A27" s="96"/>
      <c r="B27" s="137"/>
      <c r="C27" s="138"/>
      <c r="D27" s="137" t="s">
        <v>222</v>
      </c>
      <c r="E27" s="138"/>
      <c r="F27" s="138"/>
      <c r="G27" s="139"/>
      <c r="H27" s="134"/>
      <c r="I27" s="135"/>
      <c r="J27" s="135"/>
      <c r="K27" s="136"/>
      <c r="L27" s="164"/>
      <c r="M27" s="165"/>
      <c r="N27" s="165"/>
      <c r="O27" s="166"/>
      <c r="P27" s="96"/>
    </row>
    <row r="28" spans="1:16" ht="13.5" customHeight="1" thickBot="1">
      <c r="A28" s="96"/>
      <c r="B28" s="140">
        <v>1</v>
      </c>
      <c r="C28" s="141"/>
      <c r="D28" s="124">
        <v>2</v>
      </c>
      <c r="E28" s="125"/>
      <c r="F28" s="125"/>
      <c r="G28" s="126"/>
      <c r="H28" s="124">
        <v>3</v>
      </c>
      <c r="I28" s="125"/>
      <c r="J28" s="125"/>
      <c r="K28" s="126"/>
      <c r="L28" s="124">
        <v>4</v>
      </c>
      <c r="M28" s="125"/>
      <c r="N28" s="125"/>
      <c r="O28" s="126"/>
      <c r="P28" s="96"/>
    </row>
    <row r="29" spans="1:16" ht="13.5" customHeight="1" thickBot="1">
      <c r="A29" s="96"/>
      <c r="B29" s="159" t="s">
        <v>205</v>
      </c>
      <c r="C29" s="160"/>
      <c r="D29" s="155"/>
      <c r="E29" s="156"/>
      <c r="F29" s="156"/>
      <c r="G29" s="157"/>
      <c r="H29" s="152"/>
      <c r="I29" s="153"/>
      <c r="J29" s="153"/>
      <c r="K29" s="154"/>
      <c r="L29" s="152"/>
      <c r="M29" s="153"/>
      <c r="N29" s="153"/>
      <c r="O29" s="158"/>
      <c r="P29" s="96"/>
    </row>
    <row r="30" spans="1:16" ht="10.5" customHeight="1" hidden="1">
      <c r="A30" s="96"/>
      <c r="P30" s="96"/>
    </row>
    <row r="31" spans="1:16" s="60" customFormat="1" ht="6" hidden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</sheetData>
  <sheetProtection password="D941" sheet="1" objects="1" scenarios="1" selectLockedCells="1"/>
  <mergeCells count="52"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  <mergeCell ref="B28:C28"/>
    <mergeCell ref="H28:K28"/>
    <mergeCell ref="N21:O21"/>
    <mergeCell ref="B26:C27"/>
    <mergeCell ref="G23:O23"/>
    <mergeCell ref="B23:F23"/>
    <mergeCell ref="K21:L21"/>
    <mergeCell ref="C21:J21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E8:M8"/>
    <mergeCell ref="N19:O19"/>
    <mergeCell ref="B14:J15"/>
    <mergeCell ref="K19:L19"/>
    <mergeCell ref="N18:O18"/>
    <mergeCell ref="B17:J17"/>
    <mergeCell ref="C18:J18"/>
    <mergeCell ref="K20:L20"/>
    <mergeCell ref="C16:J16"/>
    <mergeCell ref="N16:O16"/>
    <mergeCell ref="K13:L13"/>
    <mergeCell ref="C20:J20"/>
    <mergeCell ref="D10:N10"/>
    <mergeCell ref="N13:O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view="pageBreakPreview" zoomScale="60" zoomScalePageLayoutView="0" workbookViewId="0" topLeftCell="B1">
      <pane ySplit="7" topLeftCell="A14" activePane="bottomLeft" state="frozen"/>
      <selection pane="topLeft" activeCell="C16" sqref="C16"/>
      <selection pane="bottomLeft" activeCell="H18" sqref="H18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2.75">
      <c r="A2" s="173"/>
      <c r="B2" s="9" t="s">
        <v>206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3"/>
    </row>
    <row r="3" spans="1:15" s="3" customFormat="1" ht="10.5">
      <c r="A3" s="173"/>
      <c r="B3" s="174"/>
      <c r="C3" s="174"/>
      <c r="D3" s="174"/>
      <c r="E3" s="174"/>
      <c r="F3" s="174"/>
      <c r="G3" s="7"/>
      <c r="H3" s="7"/>
      <c r="I3" s="7"/>
      <c r="J3" s="7"/>
      <c r="K3" s="7"/>
      <c r="L3" s="4"/>
      <c r="N3" s="23" t="s">
        <v>1</v>
      </c>
      <c r="O3" s="173"/>
    </row>
    <row r="4" spans="1:15" ht="10.5">
      <c r="A4" s="173"/>
      <c r="B4" s="170" t="s">
        <v>8</v>
      </c>
      <c r="C4" s="170" t="s">
        <v>0</v>
      </c>
      <c r="D4" s="170" t="s">
        <v>3</v>
      </c>
      <c r="E4" s="169" t="s">
        <v>66</v>
      </c>
      <c r="F4" s="169"/>
      <c r="G4" s="169"/>
      <c r="H4" s="169"/>
      <c r="I4" s="169"/>
      <c r="J4" s="169"/>
      <c r="K4" s="169"/>
      <c r="L4" s="169"/>
      <c r="M4" s="169"/>
      <c r="N4" s="169"/>
      <c r="O4" s="173"/>
    </row>
    <row r="5" spans="1:15" ht="10.5">
      <c r="A5" s="173"/>
      <c r="B5" s="170"/>
      <c r="C5" s="170"/>
      <c r="D5" s="170"/>
      <c r="E5" s="170" t="s">
        <v>260</v>
      </c>
      <c r="F5" s="170" t="s">
        <v>9</v>
      </c>
      <c r="G5" s="170" t="s">
        <v>10</v>
      </c>
      <c r="H5" s="170"/>
      <c r="I5" s="169" t="s">
        <v>60</v>
      </c>
      <c r="J5" s="171" t="s">
        <v>61</v>
      </c>
      <c r="K5" s="171"/>
      <c r="L5" s="171"/>
      <c r="M5" s="169" t="s">
        <v>16</v>
      </c>
      <c r="N5" s="169" t="s">
        <v>62</v>
      </c>
      <c r="O5" s="173"/>
    </row>
    <row r="6" spans="1:15" ht="97.5" customHeight="1">
      <c r="A6" s="173"/>
      <c r="B6" s="170"/>
      <c r="C6" s="170"/>
      <c r="D6" s="170"/>
      <c r="E6" s="170"/>
      <c r="F6" s="170"/>
      <c r="G6" s="11" t="s">
        <v>11</v>
      </c>
      <c r="H6" s="11" t="s">
        <v>59</v>
      </c>
      <c r="I6" s="169"/>
      <c r="J6" s="35" t="s">
        <v>63</v>
      </c>
      <c r="K6" s="35" t="s">
        <v>64</v>
      </c>
      <c r="L6" s="35" t="s">
        <v>65</v>
      </c>
      <c r="M6" s="169"/>
      <c r="N6" s="169"/>
      <c r="O6" s="173"/>
    </row>
    <row r="7" spans="1:15" ht="10.5">
      <c r="A7" s="17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3"/>
    </row>
    <row r="8" spans="1:15" ht="34.5" customHeight="1">
      <c r="A8" s="173"/>
      <c r="B8" s="37" t="s">
        <v>261</v>
      </c>
      <c r="C8" s="41">
        <v>1</v>
      </c>
      <c r="D8" s="83">
        <f>SUM(D9:D20)</f>
        <v>17</v>
      </c>
      <c r="E8" s="83">
        <f aca="true" t="shared" si="0" ref="E8:N8">SUM(E9:E20)</f>
        <v>0</v>
      </c>
      <c r="F8" s="83">
        <f t="shared" si="0"/>
        <v>0</v>
      </c>
      <c r="G8" s="83">
        <f t="shared" si="0"/>
        <v>16</v>
      </c>
      <c r="H8" s="83">
        <f t="shared" si="0"/>
        <v>1</v>
      </c>
      <c r="I8" s="83">
        <f t="shared" si="0"/>
        <v>0</v>
      </c>
      <c r="J8" s="83">
        <f t="shared" si="0"/>
        <v>5</v>
      </c>
      <c r="K8" s="83">
        <f t="shared" si="0"/>
        <v>11</v>
      </c>
      <c r="L8" s="83">
        <f t="shared" si="0"/>
        <v>1</v>
      </c>
      <c r="M8" s="83">
        <f t="shared" si="0"/>
        <v>5</v>
      </c>
      <c r="N8" s="83">
        <f t="shared" si="0"/>
        <v>3</v>
      </c>
      <c r="O8" s="173"/>
    </row>
    <row r="9" spans="1:15" s="3" customFormat="1" ht="45" customHeight="1">
      <c r="A9" s="173"/>
      <c r="B9" s="36" t="s">
        <v>207</v>
      </c>
      <c r="C9" s="41">
        <v>2</v>
      </c>
      <c r="D9" s="84">
        <f>J9+K9+L9</f>
        <v>0</v>
      </c>
      <c r="E9" s="85"/>
      <c r="F9" s="82"/>
      <c r="G9" s="85"/>
      <c r="H9" s="85"/>
      <c r="I9" s="85"/>
      <c r="J9" s="85"/>
      <c r="K9" s="85"/>
      <c r="L9" s="85"/>
      <c r="M9" s="85"/>
      <c r="N9" s="85"/>
      <c r="O9" s="173"/>
    </row>
    <row r="10" spans="1:15" ht="34.5" customHeight="1">
      <c r="A10" s="173"/>
      <c r="B10" s="36" t="s">
        <v>12</v>
      </c>
      <c r="C10" s="41">
        <v>3</v>
      </c>
      <c r="D10" s="84">
        <f aca="true" t="shared" si="1" ref="D10:D21">J10+K10+L10</f>
        <v>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173"/>
    </row>
    <row r="11" spans="1:15" ht="42">
      <c r="A11" s="173"/>
      <c r="B11" s="36" t="s">
        <v>262</v>
      </c>
      <c r="C11" s="41">
        <v>4</v>
      </c>
      <c r="D11" s="84">
        <f t="shared" si="1"/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73"/>
    </row>
    <row r="12" spans="1:15" ht="31.5">
      <c r="A12" s="173"/>
      <c r="B12" s="36" t="s">
        <v>263</v>
      </c>
      <c r="C12" s="41">
        <v>5</v>
      </c>
      <c r="D12" s="84">
        <f t="shared" si="1"/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73"/>
    </row>
    <row r="13" spans="1:15" ht="34.5" customHeight="1">
      <c r="A13" s="173"/>
      <c r="B13" s="36" t="s">
        <v>264</v>
      </c>
      <c r="C13" s="41">
        <v>6</v>
      </c>
      <c r="D13" s="84">
        <f t="shared" si="1"/>
        <v>17</v>
      </c>
      <c r="E13" s="85"/>
      <c r="F13" s="85"/>
      <c r="G13" s="85">
        <v>16</v>
      </c>
      <c r="H13" s="85">
        <v>1</v>
      </c>
      <c r="I13" s="85"/>
      <c r="J13" s="85">
        <v>5</v>
      </c>
      <c r="K13" s="85">
        <v>11</v>
      </c>
      <c r="L13" s="85">
        <v>1</v>
      </c>
      <c r="M13" s="85">
        <v>5</v>
      </c>
      <c r="N13" s="85">
        <v>3</v>
      </c>
      <c r="O13" s="173"/>
    </row>
    <row r="14" spans="1:15" ht="21">
      <c r="A14" s="173"/>
      <c r="B14" s="36" t="s">
        <v>265</v>
      </c>
      <c r="C14" s="41">
        <v>7</v>
      </c>
      <c r="D14" s="84">
        <f t="shared" si="1"/>
        <v>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173"/>
    </row>
    <row r="15" spans="1:15" ht="16.5" customHeight="1">
      <c r="A15" s="173"/>
      <c r="B15" s="38" t="s">
        <v>266</v>
      </c>
      <c r="C15" s="41">
        <v>8</v>
      </c>
      <c r="D15" s="84">
        <f t="shared" si="1"/>
        <v>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73"/>
    </row>
    <row r="16" spans="1:15" ht="15.75" customHeight="1">
      <c r="A16" s="173"/>
      <c r="B16" s="36" t="s">
        <v>267</v>
      </c>
      <c r="C16" s="41">
        <v>9</v>
      </c>
      <c r="D16" s="84">
        <f t="shared" si="1"/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73"/>
    </row>
    <row r="17" spans="1:15" ht="15.75" customHeight="1">
      <c r="A17" s="173"/>
      <c r="B17" s="36" t="s">
        <v>268</v>
      </c>
      <c r="C17" s="41">
        <v>10</v>
      </c>
      <c r="D17" s="84">
        <f t="shared" si="1"/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73"/>
    </row>
    <row r="18" spans="1:15" ht="24" customHeight="1">
      <c r="A18" s="173"/>
      <c r="B18" s="36" t="s">
        <v>269</v>
      </c>
      <c r="C18" s="41">
        <v>11</v>
      </c>
      <c r="D18" s="84">
        <f t="shared" si="1"/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73"/>
    </row>
    <row r="19" spans="1:15" ht="24" customHeight="1">
      <c r="A19" s="173"/>
      <c r="B19" s="36" t="s">
        <v>270</v>
      </c>
      <c r="C19" s="41">
        <v>12</v>
      </c>
      <c r="D19" s="84">
        <f t="shared" si="1"/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73"/>
    </row>
    <row r="20" spans="1:15" ht="15" customHeight="1">
      <c r="A20" s="173"/>
      <c r="B20" s="36" t="s">
        <v>271</v>
      </c>
      <c r="C20" s="41">
        <v>13</v>
      </c>
      <c r="D20" s="84">
        <f t="shared" si="1"/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173"/>
    </row>
    <row r="21" spans="1:15" ht="31.5">
      <c r="A21" s="173"/>
      <c r="B21" s="36" t="s">
        <v>272</v>
      </c>
      <c r="C21" s="41">
        <v>14</v>
      </c>
      <c r="D21" s="84">
        <f t="shared" si="1"/>
        <v>17</v>
      </c>
      <c r="E21" s="85"/>
      <c r="F21" s="85"/>
      <c r="G21" s="85">
        <v>16</v>
      </c>
      <c r="H21" s="85">
        <v>1</v>
      </c>
      <c r="I21" s="85"/>
      <c r="J21" s="85">
        <v>5</v>
      </c>
      <c r="K21" s="85">
        <v>11</v>
      </c>
      <c r="L21" s="85">
        <v>1</v>
      </c>
      <c r="M21" s="85">
        <v>5</v>
      </c>
      <c r="N21" s="85">
        <v>3</v>
      </c>
      <c r="O21" s="173"/>
    </row>
    <row r="22" spans="1:15" ht="10.5" hidden="1">
      <c r="A22" s="173"/>
      <c r="O22" s="173"/>
    </row>
    <row r="23" spans="1:15" s="61" customFormat="1" ht="6" hidden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</row>
  </sheetData>
  <sheetProtection password="D941" sheet="1" selectLockedCells="1"/>
  <mergeCells count="16"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1 G8:H21">
    <cfRule type="expression" priority="9" dxfId="87" stopIfTrue="1">
      <formula>$D8&lt;$G8+$H8</formula>
    </cfRule>
  </conditionalFormatting>
  <conditionalFormatting sqref="D8:D21 J8:L21">
    <cfRule type="expression" priority="8" dxfId="87" stopIfTrue="1">
      <formula>$D8&lt;&gt;SUM($J8:$L8)</formula>
    </cfRule>
  </conditionalFormatting>
  <conditionalFormatting sqref="D8:E21">
    <cfRule type="expression" priority="5" dxfId="87" stopIfTrue="1">
      <formula>$D8&lt;$E8</formula>
    </cfRule>
  </conditionalFormatting>
  <conditionalFormatting sqref="D21:N21 D8:N8">
    <cfRule type="expression" priority="4" dxfId="88" stopIfTrue="1">
      <formula>D$21&gt;D$8</formula>
    </cfRule>
  </conditionalFormatting>
  <conditionalFormatting sqref="D8:D21 F8:F21">
    <cfRule type="expression" priority="3" dxfId="89" stopIfTrue="1">
      <formula>$D8&lt;$F8</formula>
    </cfRule>
  </conditionalFormatting>
  <conditionalFormatting sqref="D8:D21 I8:I21">
    <cfRule type="expression" priority="2" dxfId="87" stopIfTrue="1">
      <formula>$D8&lt;$I8</formula>
    </cfRule>
  </conditionalFormatting>
  <conditionalFormatting sqref="D8:D21 M8:M21">
    <cfRule type="expression" priority="1" dxfId="87" stopIfTrue="1">
      <formula>$D8&lt;$M8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view="pageBreakPreview" zoomScaleSheetLayoutView="100" zoomScalePageLayoutView="0" workbookViewId="0" topLeftCell="B1">
      <pane ySplit="8" topLeftCell="A15" activePane="bottomLeft" state="frozen"/>
      <selection pane="topLeft" activeCell="C16" sqref="C16"/>
      <selection pane="bottomLeft" activeCell="H19" sqref="H19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3" customFormat="1" ht="12.75">
      <c r="A2" s="96"/>
      <c r="B2" s="175" t="s">
        <v>210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U2" s="96"/>
    </row>
    <row r="3" spans="1:21" s="3" customFormat="1" ht="6" customHeight="1">
      <c r="A3" s="9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13</v>
      </c>
      <c r="U3" s="96"/>
    </row>
    <row r="4" spans="1:21" ht="10.5" customHeight="1">
      <c r="A4" s="96"/>
      <c r="B4" s="170" t="s">
        <v>14</v>
      </c>
      <c r="C4" s="170" t="s">
        <v>0</v>
      </c>
      <c r="D4" s="170" t="s">
        <v>209</v>
      </c>
      <c r="E4" s="176" t="s">
        <v>273</v>
      </c>
      <c r="F4" s="177"/>
      <c r="G4" s="177"/>
      <c r="H4" s="177"/>
      <c r="I4" s="177"/>
      <c r="J4" s="177"/>
      <c r="K4" s="177"/>
      <c r="L4" s="177"/>
      <c r="M4" s="177"/>
      <c r="N4" s="178"/>
      <c r="O4" s="170" t="s">
        <v>276</v>
      </c>
      <c r="P4" s="170" t="s">
        <v>277</v>
      </c>
      <c r="Q4" s="170" t="s">
        <v>278</v>
      </c>
      <c r="R4" s="170" t="s">
        <v>17</v>
      </c>
      <c r="S4" s="179" t="s">
        <v>323</v>
      </c>
      <c r="T4" s="179" t="s">
        <v>324</v>
      </c>
      <c r="U4" s="96"/>
    </row>
    <row r="5" spans="1:21" ht="10.5" customHeight="1">
      <c r="A5" s="96"/>
      <c r="B5" s="170"/>
      <c r="C5" s="170"/>
      <c r="D5" s="170"/>
      <c r="E5" s="170" t="s">
        <v>3</v>
      </c>
      <c r="F5" s="176" t="s">
        <v>68</v>
      </c>
      <c r="G5" s="177"/>
      <c r="H5" s="177"/>
      <c r="I5" s="177"/>
      <c r="J5" s="177"/>
      <c r="K5" s="177"/>
      <c r="L5" s="177"/>
      <c r="M5" s="177"/>
      <c r="N5" s="178"/>
      <c r="O5" s="170"/>
      <c r="P5" s="170"/>
      <c r="Q5" s="170"/>
      <c r="R5" s="170"/>
      <c r="S5" s="180"/>
      <c r="T5" s="180"/>
      <c r="U5" s="96"/>
    </row>
    <row r="6" spans="1:21" ht="10.5" customHeight="1">
      <c r="A6" s="96"/>
      <c r="B6" s="170"/>
      <c r="C6" s="170"/>
      <c r="D6" s="170"/>
      <c r="E6" s="170"/>
      <c r="F6" s="170" t="s">
        <v>61</v>
      </c>
      <c r="G6" s="170"/>
      <c r="H6" s="170"/>
      <c r="I6" s="170"/>
      <c r="J6" s="170"/>
      <c r="K6" s="170"/>
      <c r="L6" s="170" t="s">
        <v>16</v>
      </c>
      <c r="M6" s="170" t="s">
        <v>9</v>
      </c>
      <c r="N6" s="182" t="s">
        <v>325</v>
      </c>
      <c r="O6" s="170"/>
      <c r="P6" s="170"/>
      <c r="Q6" s="170"/>
      <c r="R6" s="170"/>
      <c r="S6" s="180"/>
      <c r="T6" s="180"/>
      <c r="U6" s="96"/>
    </row>
    <row r="7" spans="1:21" ht="76.5" customHeight="1">
      <c r="A7" s="96"/>
      <c r="B7" s="170"/>
      <c r="C7" s="170"/>
      <c r="D7" s="170"/>
      <c r="E7" s="170"/>
      <c r="F7" s="35" t="s">
        <v>69</v>
      </c>
      <c r="G7" s="35" t="s">
        <v>236</v>
      </c>
      <c r="H7" s="35" t="s">
        <v>237</v>
      </c>
      <c r="I7" s="35" t="s">
        <v>238</v>
      </c>
      <c r="J7" s="35" t="s">
        <v>274</v>
      </c>
      <c r="K7" s="35" t="s">
        <v>275</v>
      </c>
      <c r="L7" s="170"/>
      <c r="M7" s="170"/>
      <c r="N7" s="183"/>
      <c r="O7" s="170"/>
      <c r="P7" s="170"/>
      <c r="Q7" s="170"/>
      <c r="R7" s="170"/>
      <c r="S7" s="180"/>
      <c r="T7" s="180"/>
      <c r="U7" s="96"/>
    </row>
    <row r="8" spans="1:21" ht="10.5">
      <c r="A8" s="96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81"/>
      <c r="T8" s="181"/>
      <c r="U8" s="96"/>
    </row>
    <row r="9" spans="1:21" ht="42">
      <c r="A9" s="96"/>
      <c r="B9" s="42" t="s">
        <v>279</v>
      </c>
      <c r="C9" s="40">
        <v>15</v>
      </c>
      <c r="D9" s="77">
        <f>SUM(D10,D11,D13,D15,D17,D18,D20,D21,D22,D24)</f>
        <v>1</v>
      </c>
      <c r="E9" s="77">
        <f aca="true" t="shared" si="0" ref="E9:R9">SUM(E10,E11,E13,E15,E17,E18,E20,E21,E22,E24)</f>
        <v>800</v>
      </c>
      <c r="F9" s="77">
        <f t="shared" si="0"/>
        <v>751</v>
      </c>
      <c r="G9" s="77">
        <f t="shared" si="0"/>
        <v>39</v>
      </c>
      <c r="H9" s="77">
        <f t="shared" si="0"/>
        <v>10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79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>SUM(P10,P11,P13,P15)</f>
        <v>0</v>
      </c>
      <c r="Q9" s="77">
        <f t="shared" si="0"/>
        <v>0</v>
      </c>
      <c r="R9" s="77">
        <f t="shared" si="0"/>
        <v>0</v>
      </c>
      <c r="S9" s="76">
        <f>Раздел5!D7</f>
        <v>800</v>
      </c>
      <c r="T9" s="76">
        <f>Раздел5!E7</f>
        <v>79</v>
      </c>
      <c r="U9" s="96"/>
    </row>
    <row r="10" spans="1:21" s="3" customFormat="1" ht="31.5">
      <c r="A10" s="96"/>
      <c r="B10" s="43" t="s">
        <v>281</v>
      </c>
      <c r="C10" s="40">
        <v>16</v>
      </c>
      <c r="D10" s="80"/>
      <c r="E10" s="77">
        <f>SUM(F10)</f>
        <v>0</v>
      </c>
      <c r="F10" s="78"/>
      <c r="G10" s="79" t="s">
        <v>2</v>
      </c>
      <c r="H10" s="79" t="s">
        <v>2</v>
      </c>
      <c r="I10" s="79" t="s">
        <v>2</v>
      </c>
      <c r="J10" s="79" t="s">
        <v>2</v>
      </c>
      <c r="K10" s="79" t="s">
        <v>2</v>
      </c>
      <c r="L10" s="78"/>
      <c r="M10" s="78"/>
      <c r="N10" s="79" t="s">
        <v>2</v>
      </c>
      <c r="O10" s="78"/>
      <c r="P10" s="78"/>
      <c r="Q10" s="78"/>
      <c r="R10" s="80"/>
      <c r="U10" s="96"/>
    </row>
    <row r="11" spans="1:21" ht="24" customHeight="1">
      <c r="A11" s="96"/>
      <c r="B11" s="43" t="s">
        <v>280</v>
      </c>
      <c r="C11" s="40">
        <v>17</v>
      </c>
      <c r="D11" s="80"/>
      <c r="E11" s="77">
        <f>SUM(F11:H11)</f>
        <v>0</v>
      </c>
      <c r="F11" s="80"/>
      <c r="G11" s="80"/>
      <c r="H11" s="80"/>
      <c r="I11" s="79" t="s">
        <v>2</v>
      </c>
      <c r="J11" s="79" t="s">
        <v>2</v>
      </c>
      <c r="K11" s="79" t="s">
        <v>2</v>
      </c>
      <c r="L11" s="80"/>
      <c r="M11" s="78"/>
      <c r="N11" s="79" t="s">
        <v>2</v>
      </c>
      <c r="O11" s="80"/>
      <c r="P11" s="80"/>
      <c r="Q11" s="80"/>
      <c r="R11" s="80"/>
      <c r="U11" s="96"/>
    </row>
    <row r="12" spans="1:21" ht="24" customHeight="1">
      <c r="A12" s="96"/>
      <c r="B12" s="44" t="s">
        <v>208</v>
      </c>
      <c r="C12" s="40">
        <v>18</v>
      </c>
      <c r="D12" s="80"/>
      <c r="E12" s="77">
        <f>SUM(F12:H12)</f>
        <v>0</v>
      </c>
      <c r="F12" s="80"/>
      <c r="G12" s="80"/>
      <c r="H12" s="80"/>
      <c r="I12" s="79" t="s">
        <v>2</v>
      </c>
      <c r="J12" s="79" t="s">
        <v>2</v>
      </c>
      <c r="K12" s="79" t="s">
        <v>2</v>
      </c>
      <c r="L12" s="80"/>
      <c r="M12" s="78"/>
      <c r="N12" s="79" t="s">
        <v>2</v>
      </c>
      <c r="O12" s="79" t="s">
        <v>2</v>
      </c>
      <c r="P12" s="79" t="s">
        <v>18</v>
      </c>
      <c r="Q12" s="79" t="s">
        <v>18</v>
      </c>
      <c r="R12" s="80"/>
      <c r="U12" s="96"/>
    </row>
    <row r="13" spans="1:21" ht="34.5" customHeight="1">
      <c r="A13" s="96"/>
      <c r="B13" s="43" t="s">
        <v>282</v>
      </c>
      <c r="C13" s="40">
        <v>19</v>
      </c>
      <c r="D13" s="80"/>
      <c r="E13" s="77">
        <f>SUM(F13:H13)</f>
        <v>0</v>
      </c>
      <c r="F13" s="80"/>
      <c r="G13" s="80"/>
      <c r="H13" s="80"/>
      <c r="I13" s="79" t="s">
        <v>2</v>
      </c>
      <c r="J13" s="79" t="s">
        <v>2</v>
      </c>
      <c r="K13" s="79" t="s">
        <v>2</v>
      </c>
      <c r="L13" s="80"/>
      <c r="M13" s="78"/>
      <c r="N13" s="78"/>
      <c r="O13" s="78"/>
      <c r="P13" s="78"/>
      <c r="Q13" s="78"/>
      <c r="R13" s="80"/>
      <c r="U13" s="96"/>
    </row>
    <row r="14" spans="1:21" ht="24" customHeight="1">
      <c r="A14" s="96"/>
      <c r="B14" s="44" t="s">
        <v>208</v>
      </c>
      <c r="C14" s="40">
        <v>20</v>
      </c>
      <c r="D14" s="80"/>
      <c r="E14" s="77">
        <f>SUM(F14:H14)</f>
        <v>0</v>
      </c>
      <c r="F14" s="80"/>
      <c r="G14" s="80"/>
      <c r="H14" s="80"/>
      <c r="I14" s="79" t="s">
        <v>2</v>
      </c>
      <c r="J14" s="79" t="s">
        <v>2</v>
      </c>
      <c r="K14" s="79" t="s">
        <v>2</v>
      </c>
      <c r="L14" s="80"/>
      <c r="M14" s="78"/>
      <c r="N14" s="78"/>
      <c r="O14" s="79" t="s">
        <v>18</v>
      </c>
      <c r="P14" s="79" t="s">
        <v>18</v>
      </c>
      <c r="Q14" s="79" t="s">
        <v>18</v>
      </c>
      <c r="R14" s="80"/>
      <c r="U14" s="96"/>
    </row>
    <row r="15" spans="1:21" ht="34.5" customHeight="1">
      <c r="A15" s="96"/>
      <c r="B15" s="43" t="s">
        <v>283</v>
      </c>
      <c r="C15" s="40">
        <v>21</v>
      </c>
      <c r="D15" s="80"/>
      <c r="E15" s="77">
        <f>SUM(F15:I15)</f>
        <v>0</v>
      </c>
      <c r="F15" s="80"/>
      <c r="G15" s="80"/>
      <c r="H15" s="80"/>
      <c r="I15" s="78"/>
      <c r="J15" s="79" t="s">
        <v>2</v>
      </c>
      <c r="K15" s="79" t="s">
        <v>2</v>
      </c>
      <c r="L15" s="80"/>
      <c r="M15" s="78"/>
      <c r="N15" s="78"/>
      <c r="O15" s="78"/>
      <c r="P15" s="78"/>
      <c r="Q15" s="78"/>
      <c r="R15" s="80"/>
      <c r="U15" s="96"/>
    </row>
    <row r="16" spans="1:21" ht="24" customHeight="1">
      <c r="A16" s="96"/>
      <c r="B16" s="44" t="s">
        <v>208</v>
      </c>
      <c r="C16" s="40">
        <v>22</v>
      </c>
      <c r="D16" s="80"/>
      <c r="E16" s="77">
        <f aca="true" t="shared" si="1" ref="E16:E26">SUM(F16:K16)</f>
        <v>0</v>
      </c>
      <c r="F16" s="80"/>
      <c r="G16" s="80"/>
      <c r="H16" s="80"/>
      <c r="I16" s="78"/>
      <c r="J16" s="81" t="s">
        <v>18</v>
      </c>
      <c r="K16" s="81" t="s">
        <v>18</v>
      </c>
      <c r="L16" s="80"/>
      <c r="M16" s="78"/>
      <c r="N16" s="78"/>
      <c r="O16" s="79" t="s">
        <v>18</v>
      </c>
      <c r="P16" s="79" t="s">
        <v>18</v>
      </c>
      <c r="Q16" s="79" t="s">
        <v>18</v>
      </c>
      <c r="R16" s="80"/>
      <c r="U16" s="96"/>
    </row>
    <row r="17" spans="1:21" ht="34.5" customHeight="1">
      <c r="A17" s="96"/>
      <c r="B17" s="45" t="s">
        <v>284</v>
      </c>
      <c r="C17" s="40">
        <v>23</v>
      </c>
      <c r="D17" s="80">
        <v>1</v>
      </c>
      <c r="E17" s="77">
        <f>SUM(F17:H17)</f>
        <v>800</v>
      </c>
      <c r="F17" s="80">
        <v>751</v>
      </c>
      <c r="G17" s="80">
        <v>39</v>
      </c>
      <c r="H17" s="80">
        <v>10</v>
      </c>
      <c r="I17" s="79" t="s">
        <v>2</v>
      </c>
      <c r="J17" s="79" t="s">
        <v>2</v>
      </c>
      <c r="K17" s="79" t="s">
        <v>2</v>
      </c>
      <c r="L17" s="80">
        <v>79</v>
      </c>
      <c r="M17" s="78"/>
      <c r="N17" s="78"/>
      <c r="O17" s="79" t="s">
        <v>18</v>
      </c>
      <c r="P17" s="79" t="s">
        <v>18</v>
      </c>
      <c r="Q17" s="79" t="s">
        <v>18</v>
      </c>
      <c r="R17" s="80"/>
      <c r="U17" s="96"/>
    </row>
    <row r="18" spans="1:21" ht="24" customHeight="1">
      <c r="A18" s="96"/>
      <c r="B18" s="43" t="s">
        <v>285</v>
      </c>
      <c r="C18" s="40">
        <v>24</v>
      </c>
      <c r="D18" s="80"/>
      <c r="E18" s="77">
        <f>SUM(G18:K18)</f>
        <v>0</v>
      </c>
      <c r="F18" s="79" t="s">
        <v>2</v>
      </c>
      <c r="G18" s="80"/>
      <c r="H18" s="80"/>
      <c r="I18" s="80"/>
      <c r="J18" s="80"/>
      <c r="K18" s="80"/>
      <c r="L18" s="80"/>
      <c r="M18" s="78"/>
      <c r="N18" s="78"/>
      <c r="O18" s="79" t="s">
        <v>2</v>
      </c>
      <c r="P18" s="79" t="s">
        <v>2</v>
      </c>
      <c r="Q18" s="79" t="s">
        <v>2</v>
      </c>
      <c r="R18" s="80"/>
      <c r="U18" s="96"/>
    </row>
    <row r="19" spans="1:21" ht="24" customHeight="1">
      <c r="A19" s="96"/>
      <c r="B19" s="44" t="s">
        <v>286</v>
      </c>
      <c r="C19" s="40">
        <v>25</v>
      </c>
      <c r="D19" s="80"/>
      <c r="E19" s="77">
        <f t="shared" si="1"/>
        <v>0</v>
      </c>
      <c r="F19" s="81" t="s">
        <v>18</v>
      </c>
      <c r="G19" s="80"/>
      <c r="H19" s="80"/>
      <c r="I19" s="80"/>
      <c r="J19" s="80"/>
      <c r="K19" s="80"/>
      <c r="L19" s="80"/>
      <c r="M19" s="78"/>
      <c r="N19" s="78"/>
      <c r="O19" s="79" t="s">
        <v>2</v>
      </c>
      <c r="P19" s="79" t="s">
        <v>2</v>
      </c>
      <c r="Q19" s="79" t="s">
        <v>2</v>
      </c>
      <c r="R19" s="80"/>
      <c r="U19" s="96"/>
    </row>
    <row r="20" spans="1:21" ht="34.5" customHeight="1">
      <c r="A20" s="96"/>
      <c r="B20" s="43" t="s">
        <v>67</v>
      </c>
      <c r="C20" s="40">
        <v>26</v>
      </c>
      <c r="D20" s="80"/>
      <c r="E20" s="77">
        <f t="shared" si="1"/>
        <v>0</v>
      </c>
      <c r="F20" s="78"/>
      <c r="G20" s="80"/>
      <c r="H20" s="80"/>
      <c r="I20" s="80"/>
      <c r="J20" s="80"/>
      <c r="K20" s="80"/>
      <c r="L20" s="80"/>
      <c r="M20" s="78"/>
      <c r="N20" s="78"/>
      <c r="O20" s="79" t="s">
        <v>2</v>
      </c>
      <c r="P20" s="79" t="s">
        <v>2</v>
      </c>
      <c r="Q20" s="79" t="s">
        <v>2</v>
      </c>
      <c r="R20" s="80"/>
      <c r="U20" s="96"/>
    </row>
    <row r="21" spans="1:21" ht="24" customHeight="1">
      <c r="A21" s="96"/>
      <c r="B21" s="43" t="s">
        <v>234</v>
      </c>
      <c r="C21" s="40">
        <v>27</v>
      </c>
      <c r="D21" s="80"/>
      <c r="E21" s="77">
        <f t="shared" si="1"/>
        <v>0</v>
      </c>
      <c r="F21" s="78"/>
      <c r="G21" s="80"/>
      <c r="H21" s="80"/>
      <c r="I21" s="80"/>
      <c r="J21" s="80"/>
      <c r="K21" s="80"/>
      <c r="L21" s="80"/>
      <c r="M21" s="78"/>
      <c r="N21" s="78"/>
      <c r="O21" s="79" t="s">
        <v>2</v>
      </c>
      <c r="P21" s="79" t="s">
        <v>2</v>
      </c>
      <c r="Q21" s="79" t="s">
        <v>2</v>
      </c>
      <c r="R21" s="80"/>
      <c r="U21" s="96"/>
    </row>
    <row r="22" spans="1:21" ht="24" customHeight="1">
      <c r="A22" s="96"/>
      <c r="B22" s="43" t="s">
        <v>329</v>
      </c>
      <c r="C22" s="40">
        <v>28</v>
      </c>
      <c r="D22" s="80"/>
      <c r="E22" s="77">
        <f t="shared" si="1"/>
        <v>0</v>
      </c>
      <c r="F22" s="78"/>
      <c r="G22" s="80"/>
      <c r="H22" s="80"/>
      <c r="I22" s="80"/>
      <c r="J22" s="80"/>
      <c r="K22" s="80"/>
      <c r="L22" s="80"/>
      <c r="M22" s="78"/>
      <c r="N22" s="78"/>
      <c r="O22" s="79" t="s">
        <v>2</v>
      </c>
      <c r="P22" s="79" t="s">
        <v>2</v>
      </c>
      <c r="Q22" s="79" t="s">
        <v>2</v>
      </c>
      <c r="R22" s="80"/>
      <c r="U22" s="96"/>
    </row>
    <row r="23" spans="1:21" ht="33.75" customHeight="1">
      <c r="A23" s="96"/>
      <c r="B23" s="44" t="s">
        <v>330</v>
      </c>
      <c r="C23" s="40">
        <v>29</v>
      </c>
      <c r="D23" s="80"/>
      <c r="E23" s="77">
        <f>SUM(F23:H23)</f>
        <v>0</v>
      </c>
      <c r="F23" s="78"/>
      <c r="G23" s="78"/>
      <c r="H23" s="78"/>
      <c r="I23" s="79" t="s">
        <v>2</v>
      </c>
      <c r="J23" s="79" t="s">
        <v>2</v>
      </c>
      <c r="K23" s="79" t="s">
        <v>2</v>
      </c>
      <c r="L23" s="78"/>
      <c r="M23" s="78"/>
      <c r="N23" s="78"/>
      <c r="O23" s="79" t="s">
        <v>2</v>
      </c>
      <c r="P23" s="79" t="s">
        <v>2</v>
      </c>
      <c r="Q23" s="79" t="s">
        <v>2</v>
      </c>
      <c r="R23" s="80"/>
      <c r="U23" s="96"/>
    </row>
    <row r="24" spans="1:21" ht="42">
      <c r="A24" s="96"/>
      <c r="B24" s="43" t="s">
        <v>235</v>
      </c>
      <c r="C24" s="40">
        <v>30</v>
      </c>
      <c r="D24" s="80"/>
      <c r="E24" s="77">
        <f t="shared" si="1"/>
        <v>0</v>
      </c>
      <c r="F24" s="80"/>
      <c r="G24" s="80"/>
      <c r="H24" s="80"/>
      <c r="I24" s="80"/>
      <c r="J24" s="80"/>
      <c r="K24" s="80"/>
      <c r="L24" s="80"/>
      <c r="M24" s="78"/>
      <c r="N24" s="78"/>
      <c r="O24" s="79" t="s">
        <v>2</v>
      </c>
      <c r="P24" s="79" t="s">
        <v>2</v>
      </c>
      <c r="Q24" s="79" t="s">
        <v>2</v>
      </c>
      <c r="R24" s="80"/>
      <c r="U24" s="96"/>
    </row>
    <row r="25" spans="1:21" ht="24" customHeight="1">
      <c r="A25" s="96"/>
      <c r="B25" s="46" t="s">
        <v>287</v>
      </c>
      <c r="C25" s="40">
        <v>31</v>
      </c>
      <c r="D25" s="78"/>
      <c r="E25" s="77">
        <f t="shared" si="1"/>
        <v>0</v>
      </c>
      <c r="F25" s="78"/>
      <c r="G25" s="78"/>
      <c r="H25" s="78"/>
      <c r="I25" s="78"/>
      <c r="J25" s="78"/>
      <c r="K25" s="78"/>
      <c r="L25" s="78"/>
      <c r="M25" s="78"/>
      <c r="N25" s="78"/>
      <c r="O25" s="79" t="s">
        <v>2</v>
      </c>
      <c r="P25" s="79" t="s">
        <v>2</v>
      </c>
      <c r="Q25" s="79" t="s">
        <v>2</v>
      </c>
      <c r="R25" s="80"/>
      <c r="U25" s="96"/>
    </row>
    <row r="26" spans="1:21" s="3" customFormat="1" ht="21">
      <c r="A26" s="96"/>
      <c r="B26" s="46" t="s">
        <v>288</v>
      </c>
      <c r="C26" s="40">
        <v>32</v>
      </c>
      <c r="D26" s="78"/>
      <c r="E26" s="77">
        <f t="shared" si="1"/>
        <v>0</v>
      </c>
      <c r="F26" s="78"/>
      <c r="G26" s="78"/>
      <c r="H26" s="78"/>
      <c r="I26" s="78"/>
      <c r="J26" s="78"/>
      <c r="K26" s="78"/>
      <c r="L26" s="78"/>
      <c r="M26" s="81">
        <f>SUM(M10,M11,M13,M15,M17,M18,M20,M21,M22,M24)</f>
        <v>0</v>
      </c>
      <c r="N26" s="78"/>
      <c r="O26" s="78"/>
      <c r="P26" s="78"/>
      <c r="Q26" s="78"/>
      <c r="R26" s="80"/>
      <c r="U26" s="96"/>
    </row>
    <row r="27" spans="1:21" ht="10.5">
      <c r="A27" s="96"/>
      <c r="U27" s="96"/>
    </row>
    <row r="28" spans="1:21" s="61" customFormat="1" ht="11.2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</row>
  </sheetData>
  <sheetProtection password="D941" sheet="1" selectLockedCells="1"/>
  <mergeCells count="21">
    <mergeCell ref="E5:E7"/>
    <mergeCell ref="A1:U1"/>
    <mergeCell ref="S4:S8"/>
    <mergeCell ref="T4:T8"/>
    <mergeCell ref="R4:R7"/>
    <mergeCell ref="O4:O7"/>
    <mergeCell ref="P4:P7"/>
    <mergeCell ref="F6:K6"/>
    <mergeCell ref="M6:M7"/>
    <mergeCell ref="F5:N5"/>
    <mergeCell ref="B4:B7"/>
    <mergeCell ref="A28:U28"/>
    <mergeCell ref="A2:A27"/>
    <mergeCell ref="U2:U27"/>
    <mergeCell ref="B2:R2"/>
    <mergeCell ref="Q4:Q7"/>
    <mergeCell ref="E4:N4"/>
    <mergeCell ref="D4:D7"/>
    <mergeCell ref="C4:C7"/>
    <mergeCell ref="N6:N7"/>
    <mergeCell ref="L6:L7"/>
  </mergeCells>
  <conditionalFormatting sqref="E9">
    <cfRule type="expression" priority="64" dxfId="90" stopIfTrue="1">
      <formula>$E$9&lt;$S$9</formula>
    </cfRule>
  </conditionalFormatting>
  <conditionalFormatting sqref="E9:K10 E23:K23 E11:E17 I11:K17 E25:K26 E24 E18:F22">
    <cfRule type="expression" priority="63" dxfId="87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2" dxfId="91" stopIfTrue="1">
      <formula>D$9&lt;&gt;SUM(D$10,D$11,D$13,D$15,D$17,D$18,D$20:D$22,D$24)</formula>
    </cfRule>
  </conditionalFormatting>
  <conditionalFormatting sqref="L9">
    <cfRule type="expression" priority="61" dxfId="90" stopIfTrue="1">
      <formula>$L$9&lt;$T$9</formula>
    </cfRule>
  </conditionalFormatting>
  <conditionalFormatting sqref="E26 M26:N26 M9:N9">
    <cfRule type="expression" priority="58" dxfId="91" stopIfTrue="1">
      <formula>OR($M$9&lt;&gt;$E$26,$E$26&lt;&gt;$M$26)</formula>
    </cfRule>
  </conditionalFormatting>
  <conditionalFormatting sqref="E13:E14 M13:N14">
    <cfRule type="expression" priority="56" dxfId="91" stopIfTrue="1">
      <formula>E$13&lt;E$14</formula>
    </cfRule>
  </conditionalFormatting>
  <conditionalFormatting sqref="E15:E16 M15:N16 I15:I16">
    <cfRule type="expression" priority="55" dxfId="91" stopIfTrue="1">
      <formula>E$15&lt;E$16</formula>
    </cfRule>
  </conditionalFormatting>
  <conditionalFormatting sqref="E18:E19 M18:N19">
    <cfRule type="expression" priority="54" dxfId="91" stopIfTrue="1">
      <formula>E$18&lt;E$19</formula>
    </cfRule>
  </conditionalFormatting>
  <conditionalFormatting sqref="E23:H23 L23:N23 M22:N22 E22:F22">
    <cfRule type="expression" priority="53" dxfId="91" stopIfTrue="1">
      <formula>E$22&lt;E$23</formula>
    </cfRule>
  </conditionalFormatting>
  <conditionalFormatting sqref="N10:N12">
    <cfRule type="expression" priority="52" dxfId="87" stopIfTrue="1">
      <formula>$E10&lt;&gt;SUM($F10:$K10)</formula>
    </cfRule>
  </conditionalFormatting>
  <conditionalFormatting sqref="N10:N12">
    <cfRule type="expression" priority="51" dxfId="87" stopIfTrue="1">
      <formula>$E10&lt;&gt;SUM($F10:$K10)</formula>
    </cfRule>
  </conditionalFormatting>
  <conditionalFormatting sqref="D10">
    <cfRule type="expression" priority="50" dxfId="91" stopIfTrue="1">
      <formula>D$9&lt;&gt;SUM(D$10,D$11,D$13,D$15,D$17,D$18,D$20:D$22,D$24)</formula>
    </cfRule>
  </conditionalFormatting>
  <conditionalFormatting sqref="D10">
    <cfRule type="expression" priority="49" dxfId="91" stopIfTrue="1">
      <formula>D$11&lt;D$12</formula>
    </cfRule>
  </conditionalFormatting>
  <conditionalFormatting sqref="D11:D24">
    <cfRule type="expression" priority="44" dxfId="91" stopIfTrue="1">
      <formula>D$9&lt;&gt;SUM(D$10,D$11,D$13,D$15,D$17,D$18,D$20:D$22,D$24)</formula>
    </cfRule>
  </conditionalFormatting>
  <conditionalFormatting sqref="D11:D12">
    <cfRule type="expression" priority="43" dxfId="91" stopIfTrue="1">
      <formula>D$11&lt;D$12</formula>
    </cfRule>
  </conditionalFormatting>
  <conditionalFormatting sqref="D13:D14">
    <cfRule type="expression" priority="42" dxfId="91" stopIfTrue="1">
      <formula>D$13&lt;D$14</formula>
    </cfRule>
  </conditionalFormatting>
  <conditionalFormatting sqref="D15:D16">
    <cfRule type="expression" priority="41" dxfId="91" stopIfTrue="1">
      <formula>D$15&lt;D$16</formula>
    </cfRule>
  </conditionalFormatting>
  <conditionalFormatting sqref="D18:D19">
    <cfRule type="expression" priority="40" dxfId="91" stopIfTrue="1">
      <formula>D$18&lt;D$19</formula>
    </cfRule>
  </conditionalFormatting>
  <conditionalFormatting sqref="D22:D23">
    <cfRule type="expression" priority="39" dxfId="91" stopIfTrue="1">
      <formula>D$22&lt;D$23</formula>
    </cfRule>
  </conditionalFormatting>
  <conditionalFormatting sqref="F11:H17">
    <cfRule type="expression" priority="38" dxfId="87" stopIfTrue="1">
      <formula>$E11&lt;&gt;SUM($F11:$K11)</formula>
    </cfRule>
  </conditionalFormatting>
  <conditionalFormatting sqref="F11:H17">
    <cfRule type="expression" priority="37" dxfId="91" stopIfTrue="1">
      <formula>F$9&lt;&gt;SUM(F$10,F$11,F$13,F$15,F$17,F$18,F$20:F$22,F$24)</formula>
    </cfRule>
  </conditionalFormatting>
  <conditionalFormatting sqref="F11:H12">
    <cfRule type="expression" priority="36" dxfId="91" stopIfTrue="1">
      <formula>F$11&lt;F$12</formula>
    </cfRule>
  </conditionalFormatting>
  <conditionalFormatting sqref="F13:H14">
    <cfRule type="expression" priority="35" dxfId="91" stopIfTrue="1">
      <formula>F$13&lt;F$14</formula>
    </cfRule>
  </conditionalFormatting>
  <conditionalFormatting sqref="F15:H16">
    <cfRule type="expression" priority="34" dxfId="91" stopIfTrue="1">
      <formula>F$15&lt;F$16</formula>
    </cfRule>
  </conditionalFormatting>
  <conditionalFormatting sqref="L11:L17">
    <cfRule type="expression" priority="33" dxfId="91" stopIfTrue="1">
      <formula>L$9&lt;&gt;SUM(L$10,L$11,L$13,L$15,L$17,L$18,L$20:L$22,L$24)</formula>
    </cfRule>
  </conditionalFormatting>
  <conditionalFormatting sqref="L11:L12">
    <cfRule type="expression" priority="32" dxfId="91" stopIfTrue="1">
      <formula>L$11&lt;L$12</formula>
    </cfRule>
  </conditionalFormatting>
  <conditionalFormatting sqref="L13:L14">
    <cfRule type="expression" priority="31" dxfId="91" stopIfTrue="1">
      <formula>L$13&lt;L$14</formula>
    </cfRule>
  </conditionalFormatting>
  <conditionalFormatting sqref="L15:L16">
    <cfRule type="expression" priority="30" dxfId="91" stopIfTrue="1">
      <formula>L$15&lt;L$16</formula>
    </cfRule>
  </conditionalFormatting>
  <conditionalFormatting sqref="R10 R12:R26">
    <cfRule type="expression" priority="29" dxfId="91" stopIfTrue="1">
      <formula>R$9&lt;&gt;SUM(R$10,R$11,R$13,R$15,R$17,R$18,R$20:R$22,R$24)</formula>
    </cfRule>
  </conditionalFormatting>
  <conditionalFormatting sqref="R12">
    <cfRule type="expression" priority="28" dxfId="91" stopIfTrue="1">
      <formula>R$11&lt;R$12</formula>
    </cfRule>
  </conditionalFormatting>
  <conditionalFormatting sqref="R13:R14">
    <cfRule type="expression" priority="27" dxfId="91" stopIfTrue="1">
      <formula>R$13&lt;R$14</formula>
    </cfRule>
  </conditionalFormatting>
  <conditionalFormatting sqref="R15:R16">
    <cfRule type="expression" priority="26" dxfId="91" stopIfTrue="1">
      <formula>R$15&lt;R$16</formula>
    </cfRule>
  </conditionalFormatting>
  <conditionalFormatting sqref="R18:R19">
    <cfRule type="expression" priority="25" dxfId="91" stopIfTrue="1">
      <formula>R$18&lt;R$19</formula>
    </cfRule>
  </conditionalFormatting>
  <conditionalFormatting sqref="R22:R23">
    <cfRule type="expression" priority="24" dxfId="91" stopIfTrue="1">
      <formula>R$22&lt;R$23</formula>
    </cfRule>
  </conditionalFormatting>
  <conditionalFormatting sqref="F24:K24">
    <cfRule type="expression" priority="23" dxfId="87" stopIfTrue="1">
      <formula>$E24&lt;&gt;SUM($F24:$K24)</formula>
    </cfRule>
  </conditionalFormatting>
  <conditionalFormatting sqref="F24:L24">
    <cfRule type="expression" priority="22" dxfId="91" stopIfTrue="1">
      <formula>F$9&lt;&gt;SUM(F$10,F$11,F$13,F$15,F$17,F$18,F$20:F$22,F$24)</formula>
    </cfRule>
  </conditionalFormatting>
  <conditionalFormatting sqref="O11:R11">
    <cfRule type="expression" priority="21" dxfId="91" stopIfTrue="1">
      <formula>O$9&lt;&gt;SUM(O$10,O$11,O$13,O$15,O$17,O$18,O$20:O$22,O$24)</formula>
    </cfRule>
  </conditionalFormatting>
  <conditionalFormatting sqref="R11">
    <cfRule type="expression" priority="20" dxfId="91" stopIfTrue="1">
      <formula>R$11&lt;R$12</formula>
    </cfRule>
  </conditionalFormatting>
  <conditionalFormatting sqref="G18:K22">
    <cfRule type="expression" priority="19" dxfId="87" stopIfTrue="1">
      <formula>$E18&lt;&gt;SUM($F18:$K18)</formula>
    </cfRule>
  </conditionalFormatting>
  <conditionalFormatting sqref="G18:L22">
    <cfRule type="expression" priority="18" dxfId="91" stopIfTrue="1">
      <formula>G$9&lt;&gt;SUM(G$10,G$11,G$13,G$15,G$17,G$18,G$20:G$22,G$24)</formula>
    </cfRule>
  </conditionalFormatting>
  <conditionalFormatting sqref="G18:L19">
    <cfRule type="expression" priority="17" dxfId="91" stopIfTrue="1">
      <formula>G$18&lt;G$19</formula>
    </cfRule>
  </conditionalFormatting>
  <conditionalFormatting sqref="G22:H22 L22">
    <cfRule type="expression" priority="16" dxfId="91" stopIfTrue="1">
      <formula>G$22&lt;G$23</formula>
    </cfRule>
  </conditionalFormatting>
  <conditionalFormatting sqref="D9:N9 R9 D25:N25 R25">
    <cfRule type="expression" priority="15" dxfId="91" stopIfTrue="1">
      <formula>D$25&gt;D$9</formula>
    </cfRule>
  </conditionalFormatting>
  <conditionalFormatting sqref="D9:R9 D26:R26">
    <cfRule type="expression" priority="14" dxfId="91" stopIfTrue="1">
      <formula>D$26&gt;D$9</formula>
    </cfRule>
  </conditionalFormatting>
  <conditionalFormatting sqref="L10:L24 E10:E24">
    <cfRule type="expression" priority="13" dxfId="87" stopIfTrue="1">
      <formula>$L10&gt;$E10</formula>
    </cfRule>
  </conditionalFormatting>
  <conditionalFormatting sqref="P9:Q26">
    <cfRule type="expression" priority="12" dxfId="87" stopIfTrue="1">
      <formula>$Q9&gt;$P9</formula>
    </cfRule>
  </conditionalFormatting>
  <conditionalFormatting sqref="R9:R26 E9:E26">
    <cfRule type="expression" priority="11" dxfId="87" stopIfTrue="1">
      <formula>$R9&gt;$E9</formula>
    </cfRule>
  </conditionalFormatting>
  <conditionalFormatting sqref="D11:H12 L11:M12 R11:R12">
    <cfRule type="expression" priority="10" dxfId="91" stopIfTrue="1">
      <formula>D$12&gt;D$11</formula>
    </cfRule>
  </conditionalFormatting>
  <conditionalFormatting sqref="D13:H14 L13:N14 R13:R14">
    <cfRule type="expression" priority="9" dxfId="91" stopIfTrue="1">
      <formula>D$14&gt;D$13</formula>
    </cfRule>
  </conditionalFormatting>
  <conditionalFormatting sqref="D15:I16 L15:N16 R15:R16">
    <cfRule type="expression" priority="8" dxfId="91" stopIfTrue="1">
      <formula>D$16&gt;D$15</formula>
    </cfRule>
  </conditionalFormatting>
  <conditionalFormatting sqref="D18:D19 G18:N19 R18:R19">
    <cfRule type="expression" priority="7" dxfId="91" stopIfTrue="1">
      <formula>D$19&gt;D$18</formula>
    </cfRule>
  </conditionalFormatting>
  <conditionalFormatting sqref="D22:D23 F22:H23 L22:N23 R22:R23">
    <cfRule type="expression" priority="6" dxfId="91" stopIfTrue="1">
      <formula>D$23&gt;D$22</formula>
    </cfRule>
  </conditionalFormatting>
  <conditionalFormatting sqref="E9:E26 M9:M26">
    <cfRule type="expression" priority="5" dxfId="87" stopIfTrue="1">
      <formula>$M9&gt;$E9</formula>
    </cfRule>
  </conditionalFormatting>
  <conditionalFormatting sqref="N9 N13:N26 E9 E13:E26">
    <cfRule type="expression" priority="4" dxfId="87" stopIfTrue="1">
      <formula>$N9&gt;$E9</formula>
    </cfRule>
  </conditionalFormatting>
  <conditionalFormatting sqref="P9:P11 P13 P15 P26 E9:E11 E13 E15 E26">
    <cfRule type="expression" priority="2" dxfId="87" stopIfTrue="1">
      <formula>$P9&gt;$E9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view="pageBreakPreview" zoomScaleSheetLayoutView="100" zoomScalePageLayoutView="0" workbookViewId="0" topLeftCell="B1">
      <pane ySplit="7" topLeftCell="A8" activePane="bottomLeft" state="frozen"/>
      <selection pane="topLeft" activeCell="I2" sqref="I2:I23"/>
      <selection pane="bottomLeft" activeCell="M10" sqref="M10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3" customFormat="1" ht="12.75">
      <c r="A2" s="96"/>
      <c r="B2" s="175" t="s">
        <v>213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96"/>
    </row>
    <row r="3" spans="1:16" s="3" customFormat="1" ht="14.25" customHeight="1">
      <c r="A3" s="96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13</v>
      </c>
      <c r="P3" s="96"/>
    </row>
    <row r="4" spans="1:16" ht="33.75" customHeight="1">
      <c r="A4" s="96"/>
      <c r="B4" s="182" t="s">
        <v>19</v>
      </c>
      <c r="C4" s="182" t="s">
        <v>240</v>
      </c>
      <c r="D4" s="170" t="s">
        <v>242</v>
      </c>
      <c r="E4" s="170"/>
      <c r="F4" s="170"/>
      <c r="G4" s="170"/>
      <c r="H4" s="170"/>
      <c r="I4" s="176" t="s">
        <v>243</v>
      </c>
      <c r="J4" s="177"/>
      <c r="K4" s="178"/>
      <c r="L4" s="176" t="s">
        <v>289</v>
      </c>
      <c r="M4" s="178"/>
      <c r="N4" s="182" t="s">
        <v>244</v>
      </c>
      <c r="O4" s="182" t="s">
        <v>239</v>
      </c>
      <c r="P4" s="96"/>
    </row>
    <row r="5" spans="1:16" ht="25.5" customHeight="1">
      <c r="A5" s="96"/>
      <c r="B5" s="184"/>
      <c r="C5" s="184"/>
      <c r="D5" s="170" t="s">
        <v>3</v>
      </c>
      <c r="E5" s="170" t="s">
        <v>73</v>
      </c>
      <c r="F5" s="170"/>
      <c r="G5" s="170"/>
      <c r="H5" s="170"/>
      <c r="I5" s="182" t="s">
        <v>326</v>
      </c>
      <c r="J5" s="170" t="s">
        <v>241</v>
      </c>
      <c r="K5" s="182" t="s">
        <v>9</v>
      </c>
      <c r="L5" s="182" t="s">
        <v>3</v>
      </c>
      <c r="M5" s="182" t="s">
        <v>21</v>
      </c>
      <c r="N5" s="184"/>
      <c r="O5" s="184"/>
      <c r="P5" s="96"/>
    </row>
    <row r="6" spans="1:16" ht="27.75" customHeight="1">
      <c r="A6" s="96"/>
      <c r="B6" s="183"/>
      <c r="C6" s="183"/>
      <c r="D6" s="170"/>
      <c r="E6" s="11" t="s">
        <v>211</v>
      </c>
      <c r="F6" s="11" t="s">
        <v>20</v>
      </c>
      <c r="G6" s="11" t="s">
        <v>212</v>
      </c>
      <c r="H6" s="11" t="s">
        <v>72</v>
      </c>
      <c r="I6" s="183"/>
      <c r="J6" s="170"/>
      <c r="K6" s="183"/>
      <c r="L6" s="183"/>
      <c r="M6" s="183"/>
      <c r="N6" s="183"/>
      <c r="O6" s="183"/>
      <c r="P6" s="96"/>
    </row>
    <row r="7" spans="1:16" ht="12" customHeight="1">
      <c r="A7" s="96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96"/>
    </row>
    <row r="8" spans="1:16" ht="31.5">
      <c r="A8" s="96"/>
      <c r="B8" s="69" t="s">
        <v>290</v>
      </c>
      <c r="C8" s="49">
        <v>33</v>
      </c>
      <c r="D8" s="83">
        <f>SUM(D9,D10,D13,D18,D19,D22,D23,D29:D31,D35,D36)</f>
        <v>4</v>
      </c>
      <c r="E8" s="83">
        <f aca="true" t="shared" si="0" ref="E8:O8">SUM(E9,E10,E13,E18,E19,E22,E23,E29:E31,E35,E36)</f>
        <v>0</v>
      </c>
      <c r="F8" s="83">
        <f t="shared" si="0"/>
        <v>0</v>
      </c>
      <c r="G8" s="83">
        <f t="shared" si="0"/>
        <v>4</v>
      </c>
      <c r="H8" s="83">
        <f t="shared" si="0"/>
        <v>0</v>
      </c>
      <c r="I8" s="83">
        <f t="shared" si="0"/>
        <v>4</v>
      </c>
      <c r="J8" s="83">
        <f t="shared" si="0"/>
        <v>0</v>
      </c>
      <c r="K8" s="83">
        <f t="shared" si="0"/>
        <v>0</v>
      </c>
      <c r="L8" s="83">
        <f t="shared" si="0"/>
        <v>114</v>
      </c>
      <c r="M8" s="83">
        <f t="shared" si="0"/>
        <v>0</v>
      </c>
      <c r="N8" s="83">
        <f t="shared" si="0"/>
        <v>205115</v>
      </c>
      <c r="O8" s="83">
        <f t="shared" si="0"/>
        <v>290955</v>
      </c>
      <c r="P8" s="96"/>
    </row>
    <row r="9" spans="1:16" ht="31.5">
      <c r="A9" s="96"/>
      <c r="B9" s="48" t="s">
        <v>293</v>
      </c>
      <c r="C9" s="49">
        <v>34</v>
      </c>
      <c r="D9" s="84">
        <f>SUM(E9:H9)</f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96"/>
    </row>
    <row r="10" spans="1:16" ht="21">
      <c r="A10" s="96"/>
      <c r="B10" s="48" t="s">
        <v>291</v>
      </c>
      <c r="C10" s="49">
        <v>35</v>
      </c>
      <c r="D10" s="84">
        <f aca="true" t="shared" si="1" ref="D10:D36">SUM(E10:H10)</f>
        <v>2</v>
      </c>
      <c r="E10" s="86"/>
      <c r="F10" s="86"/>
      <c r="G10" s="86">
        <v>2</v>
      </c>
      <c r="H10" s="86"/>
      <c r="I10" s="86">
        <v>2</v>
      </c>
      <c r="J10" s="86"/>
      <c r="K10" s="86"/>
      <c r="L10" s="86">
        <v>39</v>
      </c>
      <c r="M10" s="86"/>
      <c r="N10" s="86">
        <v>16113</v>
      </c>
      <c r="O10" s="86">
        <v>31110</v>
      </c>
      <c r="P10" s="96"/>
    </row>
    <row r="11" spans="1:16" s="3" customFormat="1" ht="10.5">
      <c r="A11" s="96"/>
      <c r="B11" s="70" t="s">
        <v>292</v>
      </c>
      <c r="C11" s="49">
        <v>36</v>
      </c>
      <c r="D11" s="84">
        <f t="shared" si="1"/>
        <v>1</v>
      </c>
      <c r="E11" s="86"/>
      <c r="F11" s="86"/>
      <c r="G11" s="86">
        <v>1</v>
      </c>
      <c r="H11" s="86"/>
      <c r="I11" s="86">
        <v>1</v>
      </c>
      <c r="J11" s="86"/>
      <c r="K11" s="86"/>
      <c r="L11" s="86">
        <v>25</v>
      </c>
      <c r="M11" s="86"/>
      <c r="N11" s="86">
        <v>6487</v>
      </c>
      <c r="O11" s="86">
        <v>16200</v>
      </c>
      <c r="P11" s="96"/>
    </row>
    <row r="12" spans="1:16" ht="34.5" customHeight="1">
      <c r="A12" s="96"/>
      <c r="B12" s="43" t="s">
        <v>294</v>
      </c>
      <c r="C12" s="49">
        <v>37</v>
      </c>
      <c r="D12" s="84">
        <f t="shared" si="1"/>
        <v>2436</v>
      </c>
      <c r="E12" s="86"/>
      <c r="F12" s="86"/>
      <c r="G12" s="86">
        <v>2436</v>
      </c>
      <c r="H12" s="86"/>
      <c r="I12" s="86">
        <v>2436</v>
      </c>
      <c r="J12" s="87"/>
      <c r="K12" s="87"/>
      <c r="L12" s="62" t="s">
        <v>18</v>
      </c>
      <c r="M12" s="62" t="s">
        <v>18</v>
      </c>
      <c r="N12" s="62" t="s">
        <v>18</v>
      </c>
      <c r="O12" s="62" t="s">
        <v>18</v>
      </c>
      <c r="P12" s="96"/>
    </row>
    <row r="13" spans="1:16" ht="24" customHeight="1">
      <c r="A13" s="96"/>
      <c r="B13" s="43" t="s">
        <v>22</v>
      </c>
      <c r="C13" s="49">
        <v>38</v>
      </c>
      <c r="D13" s="84">
        <f t="shared" si="1"/>
        <v>2</v>
      </c>
      <c r="E13" s="88"/>
      <c r="F13" s="88"/>
      <c r="G13" s="88">
        <v>2</v>
      </c>
      <c r="H13" s="88"/>
      <c r="I13" s="88">
        <v>2</v>
      </c>
      <c r="J13" s="87"/>
      <c r="K13" s="87"/>
      <c r="L13" s="86">
        <v>75</v>
      </c>
      <c r="M13" s="86"/>
      <c r="N13" s="86">
        <v>189002</v>
      </c>
      <c r="O13" s="86">
        <v>259845</v>
      </c>
      <c r="P13" s="96"/>
    </row>
    <row r="14" spans="1:16" ht="21">
      <c r="A14" s="96"/>
      <c r="B14" s="70" t="s">
        <v>295</v>
      </c>
      <c r="C14" s="49">
        <v>39</v>
      </c>
      <c r="D14" s="84">
        <f t="shared" si="1"/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96"/>
    </row>
    <row r="15" spans="1:16" ht="24" customHeight="1">
      <c r="A15" s="96"/>
      <c r="B15" s="70" t="s">
        <v>215</v>
      </c>
      <c r="C15" s="49">
        <v>40</v>
      </c>
      <c r="D15" s="84">
        <f t="shared" si="1"/>
        <v>1</v>
      </c>
      <c r="E15" s="86"/>
      <c r="F15" s="86"/>
      <c r="G15" s="86">
        <v>1</v>
      </c>
      <c r="H15" s="89"/>
      <c r="I15" s="87">
        <v>1</v>
      </c>
      <c r="J15" s="87"/>
      <c r="K15" s="87"/>
      <c r="L15" s="75">
        <v>40</v>
      </c>
      <c r="M15" s="75"/>
      <c r="N15" s="75">
        <v>87368</v>
      </c>
      <c r="O15" s="75">
        <v>122400</v>
      </c>
      <c r="P15" s="96"/>
    </row>
    <row r="16" spans="1:16" ht="12" customHeight="1">
      <c r="A16" s="96"/>
      <c r="B16" s="70" t="s">
        <v>23</v>
      </c>
      <c r="C16" s="49">
        <v>41</v>
      </c>
      <c r="D16" s="84">
        <f t="shared" si="1"/>
        <v>1</v>
      </c>
      <c r="E16" s="88"/>
      <c r="F16" s="88"/>
      <c r="G16" s="88">
        <v>1</v>
      </c>
      <c r="H16" s="88"/>
      <c r="I16" s="88">
        <v>1</v>
      </c>
      <c r="J16" s="87"/>
      <c r="K16" s="87"/>
      <c r="L16" s="75">
        <v>35</v>
      </c>
      <c r="M16" s="75"/>
      <c r="N16" s="75">
        <v>101634</v>
      </c>
      <c r="O16" s="86">
        <v>137445</v>
      </c>
      <c r="P16" s="96"/>
    </row>
    <row r="17" spans="1:16" ht="24" customHeight="1">
      <c r="A17" s="96"/>
      <c r="B17" s="43" t="s">
        <v>24</v>
      </c>
      <c r="C17" s="49">
        <v>42</v>
      </c>
      <c r="D17" s="84">
        <f t="shared" si="1"/>
        <v>737</v>
      </c>
      <c r="E17" s="88"/>
      <c r="F17" s="88"/>
      <c r="G17" s="88">
        <v>737</v>
      </c>
      <c r="H17" s="88"/>
      <c r="I17" s="88">
        <v>737</v>
      </c>
      <c r="J17" s="87"/>
      <c r="K17" s="87"/>
      <c r="L17" s="62" t="s">
        <v>18</v>
      </c>
      <c r="M17" s="62" t="s">
        <v>18</v>
      </c>
      <c r="N17" s="62" t="s">
        <v>18</v>
      </c>
      <c r="O17" s="62" t="s">
        <v>18</v>
      </c>
      <c r="P17" s="96"/>
    </row>
    <row r="18" spans="1:16" ht="24" customHeight="1">
      <c r="A18" s="96"/>
      <c r="B18" s="45" t="s">
        <v>70</v>
      </c>
      <c r="C18" s="49">
        <v>43</v>
      </c>
      <c r="D18" s="84">
        <f t="shared" si="1"/>
        <v>0</v>
      </c>
      <c r="E18" s="88"/>
      <c r="F18" s="88"/>
      <c r="G18" s="88"/>
      <c r="H18" s="88"/>
      <c r="I18" s="88"/>
      <c r="J18" s="87"/>
      <c r="K18" s="87"/>
      <c r="L18" s="86"/>
      <c r="M18" s="86"/>
      <c r="N18" s="86"/>
      <c r="O18" s="86"/>
      <c r="P18" s="96"/>
    </row>
    <row r="19" spans="1:16" ht="13.5" customHeight="1">
      <c r="A19" s="96"/>
      <c r="B19" s="45" t="s">
        <v>25</v>
      </c>
      <c r="C19" s="49">
        <v>44</v>
      </c>
      <c r="D19" s="84">
        <f t="shared" si="1"/>
        <v>0</v>
      </c>
      <c r="E19" s="88"/>
      <c r="F19" s="88"/>
      <c r="G19" s="88"/>
      <c r="H19" s="88"/>
      <c r="I19" s="88"/>
      <c r="J19" s="87"/>
      <c r="K19" s="87"/>
      <c r="L19" s="86"/>
      <c r="M19" s="86"/>
      <c r="N19" s="86"/>
      <c r="O19" s="86"/>
      <c r="P19" s="96"/>
    </row>
    <row r="20" spans="1:16" ht="21">
      <c r="A20" s="96"/>
      <c r="B20" s="71" t="s">
        <v>296</v>
      </c>
      <c r="C20" s="49">
        <v>45</v>
      </c>
      <c r="D20" s="84">
        <f t="shared" si="1"/>
        <v>0</v>
      </c>
      <c r="E20" s="86"/>
      <c r="F20" s="86"/>
      <c r="G20" s="86"/>
      <c r="H20" s="86"/>
      <c r="I20" s="86"/>
      <c r="J20" s="87"/>
      <c r="K20" s="87"/>
      <c r="L20" s="75"/>
      <c r="M20" s="75"/>
      <c r="N20" s="75"/>
      <c r="O20" s="75"/>
      <c r="P20" s="96"/>
    </row>
    <row r="21" spans="1:16" ht="12.75" customHeight="1">
      <c r="A21" s="96"/>
      <c r="B21" s="70" t="s">
        <v>26</v>
      </c>
      <c r="C21" s="49">
        <v>46</v>
      </c>
      <c r="D21" s="84">
        <f t="shared" si="1"/>
        <v>0</v>
      </c>
      <c r="E21" s="86"/>
      <c r="F21" s="86"/>
      <c r="G21" s="86"/>
      <c r="H21" s="86"/>
      <c r="I21" s="86"/>
      <c r="J21" s="87"/>
      <c r="K21" s="87"/>
      <c r="L21" s="86"/>
      <c r="M21" s="87"/>
      <c r="N21" s="86"/>
      <c r="O21" s="86"/>
      <c r="P21" s="96"/>
    </row>
    <row r="22" spans="1:16" ht="10.5">
      <c r="A22" s="96"/>
      <c r="B22" s="45" t="s">
        <v>27</v>
      </c>
      <c r="C22" s="49">
        <v>47</v>
      </c>
      <c r="D22" s="84">
        <f t="shared" si="1"/>
        <v>0</v>
      </c>
      <c r="E22" s="88"/>
      <c r="F22" s="88"/>
      <c r="G22" s="88"/>
      <c r="H22" s="88"/>
      <c r="I22" s="88"/>
      <c r="J22" s="87"/>
      <c r="K22" s="87"/>
      <c r="L22" s="86"/>
      <c r="M22" s="86"/>
      <c r="N22" s="86"/>
      <c r="O22" s="86"/>
      <c r="P22" s="96"/>
    </row>
    <row r="23" spans="1:16" ht="10.5">
      <c r="A23" s="96"/>
      <c r="B23" s="45" t="s">
        <v>28</v>
      </c>
      <c r="C23" s="49">
        <v>48</v>
      </c>
      <c r="D23" s="84">
        <f t="shared" si="1"/>
        <v>0</v>
      </c>
      <c r="E23" s="88"/>
      <c r="F23" s="88"/>
      <c r="G23" s="88"/>
      <c r="H23" s="88"/>
      <c r="I23" s="88"/>
      <c r="J23" s="87"/>
      <c r="K23" s="87"/>
      <c r="L23" s="86"/>
      <c r="M23" s="86"/>
      <c r="N23" s="86"/>
      <c r="O23" s="86"/>
      <c r="P23" s="96"/>
    </row>
    <row r="24" spans="1:16" ht="21">
      <c r="A24" s="96"/>
      <c r="B24" s="47" t="s">
        <v>297</v>
      </c>
      <c r="C24" s="49">
        <v>49</v>
      </c>
      <c r="D24" s="84">
        <f t="shared" si="1"/>
        <v>0</v>
      </c>
      <c r="E24" s="88"/>
      <c r="F24" s="88"/>
      <c r="G24" s="88"/>
      <c r="H24" s="88"/>
      <c r="I24" s="88"/>
      <c r="J24" s="87"/>
      <c r="K24" s="87"/>
      <c r="L24" s="86"/>
      <c r="M24" s="86"/>
      <c r="N24" s="86"/>
      <c r="O24" s="86"/>
      <c r="P24" s="96"/>
    </row>
    <row r="25" spans="1:16" ht="12" customHeight="1">
      <c r="A25" s="96"/>
      <c r="B25" s="70" t="s">
        <v>29</v>
      </c>
      <c r="C25" s="49">
        <v>50</v>
      </c>
      <c r="D25" s="84">
        <f t="shared" si="1"/>
        <v>0</v>
      </c>
      <c r="E25" s="86"/>
      <c r="F25" s="86"/>
      <c r="G25" s="86"/>
      <c r="H25" s="86"/>
      <c r="I25" s="86"/>
      <c r="J25" s="87"/>
      <c r="K25" s="87"/>
      <c r="L25" s="86"/>
      <c r="M25" s="87"/>
      <c r="N25" s="86"/>
      <c r="O25" s="86"/>
      <c r="P25" s="96"/>
    </row>
    <row r="26" spans="1:16" ht="10.5">
      <c r="A26" s="96"/>
      <c r="B26" s="72" t="s">
        <v>30</v>
      </c>
      <c r="C26" s="49">
        <v>51</v>
      </c>
      <c r="D26" s="84">
        <f t="shared" si="1"/>
        <v>0</v>
      </c>
      <c r="E26" s="86"/>
      <c r="F26" s="86"/>
      <c r="G26" s="86"/>
      <c r="H26" s="86"/>
      <c r="I26" s="86"/>
      <c r="J26" s="87"/>
      <c r="K26" s="87"/>
      <c r="L26" s="86"/>
      <c r="M26" s="86"/>
      <c r="N26" s="86"/>
      <c r="O26" s="86"/>
      <c r="P26" s="96"/>
    </row>
    <row r="27" spans="1:16" ht="24" customHeight="1">
      <c r="A27" s="96"/>
      <c r="B27" s="45" t="s">
        <v>214</v>
      </c>
      <c r="C27" s="49">
        <v>52</v>
      </c>
      <c r="D27" s="84">
        <f t="shared" si="1"/>
        <v>0</v>
      </c>
      <c r="E27" s="86"/>
      <c r="F27" s="86"/>
      <c r="G27" s="86"/>
      <c r="H27" s="86"/>
      <c r="I27" s="86"/>
      <c r="J27" s="87"/>
      <c r="K27" s="87"/>
      <c r="L27" s="62" t="s">
        <v>18</v>
      </c>
      <c r="M27" s="62" t="s">
        <v>18</v>
      </c>
      <c r="N27" s="62" t="s">
        <v>18</v>
      </c>
      <c r="O27" s="62" t="s">
        <v>18</v>
      </c>
      <c r="P27" s="96"/>
    </row>
    <row r="28" spans="1:16" ht="21">
      <c r="A28" s="96"/>
      <c r="B28" s="45" t="s">
        <v>298</v>
      </c>
      <c r="C28" s="49">
        <v>53</v>
      </c>
      <c r="D28" s="84">
        <f t="shared" si="1"/>
        <v>0</v>
      </c>
      <c r="E28" s="86"/>
      <c r="F28" s="86"/>
      <c r="G28" s="86"/>
      <c r="H28" s="86"/>
      <c r="I28" s="86"/>
      <c r="J28" s="87"/>
      <c r="K28" s="87"/>
      <c r="L28" s="86"/>
      <c r="M28" s="86"/>
      <c r="N28" s="86"/>
      <c r="O28" s="86"/>
      <c r="P28" s="96"/>
    </row>
    <row r="29" spans="1:16" ht="12" customHeight="1">
      <c r="A29" s="96"/>
      <c r="B29" s="45" t="s">
        <v>31</v>
      </c>
      <c r="C29" s="49">
        <v>54</v>
      </c>
      <c r="D29" s="84">
        <f t="shared" si="1"/>
        <v>0</v>
      </c>
      <c r="E29" s="86"/>
      <c r="F29" s="86"/>
      <c r="G29" s="86"/>
      <c r="H29" s="86"/>
      <c r="I29" s="86"/>
      <c r="J29" s="87"/>
      <c r="K29" s="87"/>
      <c r="L29" s="86"/>
      <c r="M29" s="86"/>
      <c r="N29" s="86"/>
      <c r="O29" s="86"/>
      <c r="P29" s="96"/>
    </row>
    <row r="30" spans="1:16" ht="11.25">
      <c r="A30" s="96"/>
      <c r="B30" s="45" t="s">
        <v>32</v>
      </c>
      <c r="C30" s="49">
        <v>55</v>
      </c>
      <c r="D30" s="84">
        <f t="shared" si="1"/>
        <v>0</v>
      </c>
      <c r="E30" s="86"/>
      <c r="F30" s="86"/>
      <c r="G30" s="86"/>
      <c r="H30" s="86"/>
      <c r="I30" s="86"/>
      <c r="J30" s="87"/>
      <c r="K30" s="87"/>
      <c r="L30" s="75"/>
      <c r="M30" s="75"/>
      <c r="N30" s="75"/>
      <c r="O30" s="75"/>
      <c r="P30" s="96"/>
    </row>
    <row r="31" spans="1:16" ht="24" customHeight="1">
      <c r="A31" s="96"/>
      <c r="B31" s="45" t="s">
        <v>299</v>
      </c>
      <c r="C31" s="49">
        <v>56</v>
      </c>
      <c r="D31" s="84">
        <f>SUM(D32:D34)</f>
        <v>0</v>
      </c>
      <c r="E31" s="84">
        <f aca="true" t="shared" si="2" ref="E31:O31">SUM(E32:E34)</f>
        <v>0</v>
      </c>
      <c r="F31" s="84">
        <f t="shared" si="2"/>
        <v>0</v>
      </c>
      <c r="G31" s="84">
        <f t="shared" si="2"/>
        <v>0</v>
      </c>
      <c r="H31" s="84">
        <f t="shared" si="2"/>
        <v>0</v>
      </c>
      <c r="I31" s="84">
        <f t="shared" si="2"/>
        <v>0</v>
      </c>
      <c r="J31" s="84">
        <f t="shared" si="2"/>
        <v>0</v>
      </c>
      <c r="K31" s="84">
        <f t="shared" si="2"/>
        <v>0</v>
      </c>
      <c r="L31" s="84">
        <f t="shared" si="2"/>
        <v>0</v>
      </c>
      <c r="M31" s="84">
        <f t="shared" si="2"/>
        <v>0</v>
      </c>
      <c r="N31" s="84">
        <f t="shared" si="2"/>
        <v>0</v>
      </c>
      <c r="O31" s="84">
        <f t="shared" si="2"/>
        <v>0</v>
      </c>
      <c r="P31" s="96"/>
    </row>
    <row r="32" spans="1:16" ht="21">
      <c r="A32" s="96"/>
      <c r="B32" s="47" t="s">
        <v>71</v>
      </c>
      <c r="C32" s="49">
        <v>57</v>
      </c>
      <c r="D32" s="84">
        <f t="shared" si="1"/>
        <v>0</v>
      </c>
      <c r="E32" s="86"/>
      <c r="F32" s="86"/>
      <c r="G32" s="86"/>
      <c r="H32" s="86"/>
      <c r="I32" s="86"/>
      <c r="J32" s="87"/>
      <c r="K32" s="87"/>
      <c r="L32" s="86"/>
      <c r="M32" s="87"/>
      <c r="N32" s="86"/>
      <c r="O32" s="86"/>
      <c r="P32" s="96"/>
    </row>
    <row r="33" spans="1:16" ht="14.25" customHeight="1">
      <c r="A33" s="96"/>
      <c r="B33" s="47" t="s">
        <v>33</v>
      </c>
      <c r="C33" s="49">
        <v>58</v>
      </c>
      <c r="D33" s="84">
        <f t="shared" si="1"/>
        <v>0</v>
      </c>
      <c r="E33" s="86"/>
      <c r="F33" s="86"/>
      <c r="G33" s="86"/>
      <c r="H33" s="86"/>
      <c r="I33" s="86"/>
      <c r="J33" s="87"/>
      <c r="K33" s="87"/>
      <c r="L33" s="86"/>
      <c r="M33" s="87"/>
      <c r="N33" s="86"/>
      <c r="O33" s="86"/>
      <c r="P33" s="96"/>
    </row>
    <row r="34" spans="1:16" ht="15.75" customHeight="1">
      <c r="A34" s="96"/>
      <c r="B34" s="47" t="s">
        <v>34</v>
      </c>
      <c r="C34" s="49">
        <v>59</v>
      </c>
      <c r="D34" s="84">
        <f t="shared" si="1"/>
        <v>0</v>
      </c>
      <c r="E34" s="86"/>
      <c r="F34" s="86"/>
      <c r="G34" s="86"/>
      <c r="H34" s="86"/>
      <c r="I34" s="86"/>
      <c r="J34" s="87"/>
      <c r="K34" s="87"/>
      <c r="L34" s="86"/>
      <c r="M34" s="87"/>
      <c r="N34" s="86"/>
      <c r="O34" s="86"/>
      <c r="P34" s="96"/>
    </row>
    <row r="35" spans="1:16" ht="15" customHeight="1">
      <c r="A35" s="96"/>
      <c r="B35" s="45" t="s">
        <v>35</v>
      </c>
      <c r="C35" s="49">
        <v>60</v>
      </c>
      <c r="D35" s="84">
        <f t="shared" si="1"/>
        <v>0</v>
      </c>
      <c r="E35" s="86"/>
      <c r="F35" s="86"/>
      <c r="G35" s="86"/>
      <c r="H35" s="86"/>
      <c r="I35" s="86"/>
      <c r="J35" s="86"/>
      <c r="K35" s="87"/>
      <c r="L35" s="86"/>
      <c r="M35" s="86"/>
      <c r="N35" s="86"/>
      <c r="O35" s="86"/>
      <c r="P35" s="96"/>
    </row>
    <row r="36" spans="1:16" ht="21">
      <c r="A36" s="96"/>
      <c r="B36" s="45" t="s">
        <v>300</v>
      </c>
      <c r="C36" s="49">
        <v>61</v>
      </c>
      <c r="D36" s="84">
        <f t="shared" si="1"/>
        <v>0</v>
      </c>
      <c r="E36" s="86"/>
      <c r="F36" s="86"/>
      <c r="G36" s="86"/>
      <c r="H36" s="86"/>
      <c r="I36" s="86"/>
      <c r="J36" s="86"/>
      <c r="K36" s="87"/>
      <c r="L36" s="86"/>
      <c r="M36" s="86"/>
      <c r="N36" s="86"/>
      <c r="O36" s="86"/>
      <c r="P36" s="96"/>
    </row>
    <row r="37" spans="1:16" ht="10.5" hidden="1">
      <c r="A37" s="96"/>
      <c r="P37" s="96"/>
    </row>
    <row r="38" spans="1:16" s="61" customFormat="1" ht="6" hidden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</row>
  </sheetData>
  <sheetProtection password="D941" sheet="1" selectLockedCells="1"/>
  <mergeCells count="19"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  <mergeCell ref="L5:L6"/>
    <mergeCell ref="K5:K6"/>
    <mergeCell ref="B4:B6"/>
    <mergeCell ref="C4:C6"/>
    <mergeCell ref="E5:H5"/>
    <mergeCell ref="D5:D6"/>
    <mergeCell ref="I4:K4"/>
    <mergeCell ref="I5:I6"/>
    <mergeCell ref="L4:M4"/>
  </mergeCells>
  <conditionalFormatting sqref="J13:O15 D13:G15 H13:I14 D16:O16">
    <cfRule type="expression" priority="16" dxfId="91" stopIfTrue="1">
      <formula>D$13&lt;SUM(D$14:D$16)</formula>
    </cfRule>
  </conditionalFormatting>
  <conditionalFormatting sqref="D19:O21">
    <cfRule type="expression" priority="15" dxfId="91" stopIfTrue="1">
      <formula>D$19&lt;SUM(D$20:D$21)</formula>
    </cfRule>
  </conditionalFormatting>
  <conditionalFormatting sqref="D23:O26">
    <cfRule type="expression" priority="14" dxfId="91" stopIfTrue="1">
      <formula>D$23&lt;SUM(D$24:D$26)</formula>
    </cfRule>
  </conditionalFormatting>
  <conditionalFormatting sqref="D31:O34">
    <cfRule type="expression" priority="13" dxfId="91" stopIfTrue="1">
      <formula>D$31&lt;&gt;SUM(D$32:D$34)</formula>
    </cfRule>
  </conditionalFormatting>
  <conditionalFormatting sqref="D8:D36 J8:J36">
    <cfRule type="expression" priority="12" dxfId="87" stopIfTrue="1">
      <formula>$J8&gt;$D8</formula>
    </cfRule>
  </conditionalFormatting>
  <conditionalFormatting sqref="L8:M11 L13:M16 L18:M26 L28:M36">
    <cfRule type="expression" priority="11" dxfId="87" stopIfTrue="1">
      <formula>$L8&lt;$M8</formula>
    </cfRule>
  </conditionalFormatting>
  <conditionalFormatting sqref="I15">
    <cfRule type="expression" priority="10" dxfId="91" stopIfTrue="1">
      <formula>I$13&lt;SUM(I$14:I$16)</formula>
    </cfRule>
  </conditionalFormatting>
  <conditionalFormatting sqref="I15">
    <cfRule type="expression" priority="9" dxfId="87" stopIfTrue="1">
      <formula>$D15&lt;$J15+$K15</formula>
    </cfRule>
  </conditionalFormatting>
  <conditionalFormatting sqref="I9:I35 D9:D35">
    <cfRule type="expression" priority="7" dxfId="87" stopIfTrue="1">
      <formula>$I9&gt;$D9</formula>
    </cfRule>
  </conditionalFormatting>
  <conditionalFormatting sqref="D10:O11">
    <cfRule type="expression" priority="6" dxfId="91" stopIfTrue="1">
      <formula>D$11&gt;D$10</formula>
    </cfRule>
  </conditionalFormatting>
  <conditionalFormatting sqref="K8:K36 D8:D36">
    <cfRule type="expression" priority="5" dxfId="87" stopIfTrue="1">
      <formula>$K8&gt;$D8</formula>
    </cfRule>
  </conditionalFormatting>
  <conditionalFormatting sqref="E28:O28 E23:O23">
    <cfRule type="expression" priority="4" dxfId="91" stopIfTrue="1">
      <formula>E$28&gt;E$23</formula>
    </cfRule>
  </conditionalFormatting>
  <conditionalFormatting sqref="E12:K12 E10:K10">
    <cfRule type="expression" priority="3" dxfId="91" stopIfTrue="1">
      <formula>IF(E$10&gt;0,IF(E$12="",1,0),0)</formula>
    </cfRule>
  </conditionalFormatting>
  <conditionalFormatting sqref="E17:K17 E13:K13">
    <cfRule type="expression" priority="2" dxfId="91" stopIfTrue="1">
      <formula>IF(E$13&gt;0,IF(E$17="",1,0),0)</formula>
    </cfRule>
  </conditionalFormatting>
  <conditionalFormatting sqref="E27:K27 E23:K23">
    <cfRule type="expression" priority="1" dxfId="91" stopIfTrue="1">
      <formula>IF(E$23&gt;0,IF(E$27="",1,0),0)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E9" sqref="E9:H15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3" customFormat="1" ht="12.75">
      <c r="A2" s="96"/>
      <c r="B2" s="175" t="s">
        <v>36</v>
      </c>
      <c r="C2" s="175"/>
      <c r="D2" s="175"/>
      <c r="E2" s="175"/>
      <c r="F2" s="175"/>
      <c r="G2" s="175"/>
      <c r="H2" s="175"/>
      <c r="I2" s="175"/>
      <c r="J2" s="175"/>
      <c r="K2" s="96"/>
    </row>
    <row r="3" spans="1:11" s="3" customFormat="1" ht="10.5">
      <c r="A3" s="96"/>
      <c r="B3" s="1"/>
      <c r="C3" s="1"/>
      <c r="D3" s="1"/>
      <c r="E3" s="1"/>
      <c r="F3" s="1"/>
      <c r="H3" s="4"/>
      <c r="J3" s="23" t="s">
        <v>37</v>
      </c>
      <c r="K3" s="96"/>
    </row>
    <row r="4" spans="1:11" ht="10.5">
      <c r="A4" s="96"/>
      <c r="B4" s="170" t="s">
        <v>38</v>
      </c>
      <c r="C4" s="170" t="s">
        <v>0</v>
      </c>
      <c r="D4" s="170" t="s">
        <v>39</v>
      </c>
      <c r="E4" s="170"/>
      <c r="F4" s="170"/>
      <c r="G4" s="170"/>
      <c r="H4" s="170" t="s">
        <v>42</v>
      </c>
      <c r="I4" s="170" t="s">
        <v>216</v>
      </c>
      <c r="J4" s="170" t="s">
        <v>302</v>
      </c>
      <c r="K4" s="96"/>
    </row>
    <row r="5" spans="1:11" ht="22.5" customHeight="1">
      <c r="A5" s="96"/>
      <c r="B5" s="170"/>
      <c r="C5" s="170"/>
      <c r="D5" s="170" t="s">
        <v>3</v>
      </c>
      <c r="E5" s="170" t="s">
        <v>40</v>
      </c>
      <c r="F5" s="170" t="s">
        <v>245</v>
      </c>
      <c r="G5" s="170"/>
      <c r="H5" s="170"/>
      <c r="I5" s="170"/>
      <c r="J5" s="170"/>
      <c r="K5" s="96"/>
    </row>
    <row r="6" spans="1:11" ht="42">
      <c r="A6" s="96"/>
      <c r="B6" s="170"/>
      <c r="C6" s="170"/>
      <c r="D6" s="170"/>
      <c r="E6" s="170"/>
      <c r="F6" s="11" t="s">
        <v>301</v>
      </c>
      <c r="G6" s="11" t="s">
        <v>41</v>
      </c>
      <c r="H6" s="170"/>
      <c r="I6" s="170"/>
      <c r="J6" s="170"/>
      <c r="K6" s="96"/>
    </row>
    <row r="7" spans="1:11" ht="10.5">
      <c r="A7" s="96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96"/>
    </row>
    <row r="8" spans="1:11" s="52" customFormat="1" ht="21.75" customHeight="1">
      <c r="A8" s="96"/>
      <c r="B8" s="51" t="s">
        <v>305</v>
      </c>
      <c r="C8" s="40">
        <v>62</v>
      </c>
      <c r="D8" s="33">
        <f aca="true" t="shared" si="0" ref="D8:J8">SUM(D9:D15)</f>
        <v>29542</v>
      </c>
      <c r="E8" s="33">
        <f t="shared" si="0"/>
        <v>0</v>
      </c>
      <c r="F8" s="33">
        <f t="shared" si="0"/>
        <v>29542</v>
      </c>
      <c r="G8" s="33">
        <f t="shared" si="0"/>
        <v>0</v>
      </c>
      <c r="H8" s="33">
        <f t="shared" si="0"/>
        <v>0</v>
      </c>
      <c r="I8" s="33">
        <f t="shared" si="0"/>
        <v>29542</v>
      </c>
      <c r="J8" s="33">
        <f t="shared" si="0"/>
        <v>0</v>
      </c>
      <c r="K8" s="96"/>
    </row>
    <row r="9" spans="1:12" s="53" customFormat="1" ht="21.75" customHeight="1">
      <c r="A9" s="96"/>
      <c r="B9" s="50" t="s">
        <v>306</v>
      </c>
      <c r="C9" s="40">
        <v>63</v>
      </c>
      <c r="D9" s="33">
        <f aca="true" t="shared" si="1" ref="D9:D15">SUM(E9:G9)</f>
        <v>2832</v>
      </c>
      <c r="E9" s="34"/>
      <c r="F9" s="34">
        <v>2832</v>
      </c>
      <c r="G9" s="34"/>
      <c r="H9" s="34"/>
      <c r="I9" s="33">
        <f aca="true" t="shared" si="2" ref="I9:I15">D9+H9</f>
        <v>2832</v>
      </c>
      <c r="J9" s="34"/>
      <c r="K9" s="96"/>
      <c r="L9" s="65"/>
    </row>
    <row r="10" spans="1:11" s="52" customFormat="1" ht="21.75" customHeight="1">
      <c r="A10" s="96"/>
      <c r="B10" s="50" t="s">
        <v>43</v>
      </c>
      <c r="C10" s="40">
        <v>64</v>
      </c>
      <c r="D10" s="33">
        <f t="shared" si="1"/>
        <v>427</v>
      </c>
      <c r="E10" s="34"/>
      <c r="F10" s="34">
        <v>427</v>
      </c>
      <c r="G10" s="34"/>
      <c r="H10" s="34"/>
      <c r="I10" s="33">
        <f t="shared" si="2"/>
        <v>427</v>
      </c>
      <c r="J10" s="34"/>
      <c r="K10" s="96"/>
    </row>
    <row r="11" spans="1:11" s="52" customFormat="1" ht="21.75" customHeight="1">
      <c r="A11" s="96"/>
      <c r="B11" s="50" t="s">
        <v>44</v>
      </c>
      <c r="C11" s="40">
        <v>65</v>
      </c>
      <c r="D11" s="33">
        <f t="shared" si="1"/>
        <v>0</v>
      </c>
      <c r="E11" s="34"/>
      <c r="F11" s="34"/>
      <c r="G11" s="34"/>
      <c r="H11" s="34"/>
      <c r="I11" s="33">
        <f t="shared" si="2"/>
        <v>0</v>
      </c>
      <c r="J11" s="34"/>
      <c r="K11" s="96"/>
    </row>
    <row r="12" spans="1:11" s="52" customFormat="1" ht="21.75" customHeight="1">
      <c r="A12" s="96"/>
      <c r="B12" s="50" t="s">
        <v>45</v>
      </c>
      <c r="C12" s="40">
        <v>66</v>
      </c>
      <c r="D12" s="33">
        <f t="shared" si="1"/>
        <v>0</v>
      </c>
      <c r="E12" s="34"/>
      <c r="F12" s="34"/>
      <c r="G12" s="34"/>
      <c r="H12" s="34"/>
      <c r="I12" s="33">
        <f t="shared" si="2"/>
        <v>0</v>
      </c>
      <c r="J12" s="34"/>
      <c r="K12" s="96"/>
    </row>
    <row r="13" spans="1:11" s="52" customFormat="1" ht="21.75" customHeight="1">
      <c r="A13" s="96"/>
      <c r="B13" s="50" t="s">
        <v>307</v>
      </c>
      <c r="C13" s="40">
        <v>67</v>
      </c>
      <c r="D13" s="33">
        <f t="shared" si="1"/>
        <v>23068</v>
      </c>
      <c r="E13" s="34"/>
      <c r="F13" s="34">
        <v>23068</v>
      </c>
      <c r="G13" s="34"/>
      <c r="H13" s="34"/>
      <c r="I13" s="33">
        <f t="shared" si="2"/>
        <v>23068</v>
      </c>
      <c r="J13" s="34"/>
      <c r="K13" s="96"/>
    </row>
    <row r="14" spans="1:11" s="52" customFormat="1" ht="21.75" customHeight="1">
      <c r="A14" s="96"/>
      <c r="B14" s="50" t="s">
        <v>246</v>
      </c>
      <c r="C14" s="40">
        <v>68</v>
      </c>
      <c r="D14" s="33">
        <f t="shared" si="1"/>
        <v>3152</v>
      </c>
      <c r="E14" s="34"/>
      <c r="F14" s="34">
        <v>3152</v>
      </c>
      <c r="G14" s="34"/>
      <c r="H14" s="34"/>
      <c r="I14" s="33">
        <f t="shared" si="2"/>
        <v>3152</v>
      </c>
      <c r="J14" s="34"/>
      <c r="K14" s="96"/>
    </row>
    <row r="15" spans="1:11" s="52" customFormat="1" ht="21.75" customHeight="1">
      <c r="A15" s="96"/>
      <c r="B15" s="50" t="s">
        <v>4</v>
      </c>
      <c r="C15" s="40">
        <v>69</v>
      </c>
      <c r="D15" s="33">
        <f t="shared" si="1"/>
        <v>63</v>
      </c>
      <c r="E15" s="34"/>
      <c r="F15" s="34">
        <v>63</v>
      </c>
      <c r="G15" s="34"/>
      <c r="H15" s="34"/>
      <c r="I15" s="33">
        <f t="shared" si="2"/>
        <v>63</v>
      </c>
      <c r="J15" s="34"/>
      <c r="K15" s="96"/>
    </row>
    <row r="16" spans="1:11" ht="10.5">
      <c r="A16" s="96"/>
      <c r="B16" s="14"/>
      <c r="C16" s="15"/>
      <c r="D16" s="16"/>
      <c r="E16" s="17"/>
      <c r="F16" s="17"/>
      <c r="G16" s="17"/>
      <c r="H16" s="16"/>
      <c r="I16" s="16"/>
      <c r="K16" s="96"/>
    </row>
    <row r="17" spans="1:11" ht="10.5">
      <c r="A17" s="96"/>
      <c r="B17" s="18" t="s">
        <v>46</v>
      </c>
      <c r="C17" s="19"/>
      <c r="D17" s="20"/>
      <c r="E17" s="20"/>
      <c r="F17" s="20"/>
      <c r="G17" s="20"/>
      <c r="H17" s="21"/>
      <c r="I17" s="21"/>
      <c r="K17" s="96"/>
    </row>
    <row r="18" spans="1:11" ht="10.5">
      <c r="A18" s="96"/>
      <c r="B18" s="186"/>
      <c r="C18" s="186"/>
      <c r="D18" s="186"/>
      <c r="E18" s="186"/>
      <c r="F18" s="186"/>
      <c r="G18" s="20"/>
      <c r="H18" s="21"/>
      <c r="I18" s="21"/>
      <c r="K18" s="96"/>
    </row>
    <row r="19" spans="1:11" ht="21.75" customHeight="1">
      <c r="A19" s="96"/>
      <c r="B19" s="185" t="s">
        <v>303</v>
      </c>
      <c r="C19" s="185"/>
      <c r="D19" s="185"/>
      <c r="E19" s="185"/>
      <c r="F19" s="185"/>
      <c r="G19" s="90"/>
      <c r="H19" s="22" t="s">
        <v>231</v>
      </c>
      <c r="K19" s="96"/>
    </row>
    <row r="20" spans="1:11" ht="21.75" customHeight="1">
      <c r="A20" s="96"/>
      <c r="B20" s="185" t="s">
        <v>304</v>
      </c>
      <c r="C20" s="185"/>
      <c r="D20" s="185"/>
      <c r="E20" s="185"/>
      <c r="F20" s="185"/>
      <c r="G20" s="66"/>
      <c r="H20" s="22" t="s">
        <v>231</v>
      </c>
      <c r="K20" s="96"/>
    </row>
    <row r="21" spans="1:11" ht="10.5" hidden="1">
      <c r="A21" s="96"/>
      <c r="K21" s="96"/>
    </row>
    <row r="22" spans="1:11" s="61" customFormat="1" ht="6" hidden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</sheetData>
  <sheetProtection password="D941" sheet="1" objects="1" scenarios="1" selectLockedCells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5" dxfId="92" stopIfTrue="1">
      <formula>$I8&lt;$J8</formula>
    </cfRule>
  </conditionalFormatting>
  <conditionalFormatting sqref="D8:J15">
    <cfRule type="expression" priority="4" dxfId="91" stopIfTrue="1">
      <formula>D$8&lt;&gt;SUM(D$9:D$15)</formula>
    </cfRule>
  </conditionalFormatting>
  <conditionalFormatting sqref="D8:G15">
    <cfRule type="expression" priority="3" dxfId="87" stopIfTrue="1">
      <formula>$D8&lt;&gt;SUM($E8:$G8)</formula>
    </cfRule>
  </conditionalFormatting>
  <conditionalFormatting sqref="E9:H15">
    <cfRule type="expression" priority="2" dxfId="91" stopIfTrue="1">
      <formula>E$8&lt;&gt;SUM(E$9:E$15)</formula>
    </cfRule>
  </conditionalFormatting>
  <conditionalFormatting sqref="E9:G15">
    <cfRule type="expression" priority="1" dxfId="87" stopIfTrue="1">
      <formula>$D9&lt;&gt;SUM($E9:$G9)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view="pageBreakPreview" zoomScale="60" zoomScalePageLayoutView="0" workbookViewId="0" topLeftCell="B1">
      <pane ySplit="6" topLeftCell="A89" activePane="bottomLeft" state="frozen"/>
      <selection pane="topLeft" activeCell="I2" sqref="I2:I23"/>
      <selection pane="bottomLeft" activeCell="F89" sqref="F89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</row>
    <row r="2" spans="1:9" s="3" customFormat="1" ht="15" customHeight="1">
      <c r="A2" s="96"/>
      <c r="B2" s="187" t="s">
        <v>217</v>
      </c>
      <c r="C2" s="187"/>
      <c r="D2" s="187"/>
      <c r="E2" s="187"/>
      <c r="F2" s="187"/>
      <c r="I2" s="96"/>
    </row>
    <row r="3" spans="1:9" s="3" customFormat="1" ht="10.5">
      <c r="A3" s="96"/>
      <c r="B3" s="1"/>
      <c r="C3" s="1"/>
      <c r="D3" s="1"/>
      <c r="E3" s="1"/>
      <c r="F3" s="23" t="s">
        <v>1</v>
      </c>
      <c r="I3" s="96"/>
    </row>
    <row r="4" spans="1:9" ht="19.5" customHeight="1">
      <c r="A4" s="96"/>
      <c r="B4" s="170" t="s">
        <v>47</v>
      </c>
      <c r="C4" s="170" t="s">
        <v>0</v>
      </c>
      <c r="D4" s="170" t="s">
        <v>15</v>
      </c>
      <c r="E4" s="170"/>
      <c r="F4" s="170" t="s">
        <v>48</v>
      </c>
      <c r="G4" s="179" t="s">
        <v>253</v>
      </c>
      <c r="H4" s="179" t="s">
        <v>254</v>
      </c>
      <c r="I4" s="96"/>
    </row>
    <row r="5" spans="1:9" ht="19.5" customHeight="1">
      <c r="A5" s="96"/>
      <c r="B5" s="170"/>
      <c r="C5" s="170"/>
      <c r="D5" s="11" t="s">
        <v>3</v>
      </c>
      <c r="E5" s="11" t="s">
        <v>247</v>
      </c>
      <c r="F5" s="170"/>
      <c r="G5" s="180"/>
      <c r="H5" s="180"/>
      <c r="I5" s="96"/>
    </row>
    <row r="6" spans="1:9" ht="12" customHeight="1">
      <c r="A6" s="96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81"/>
      <c r="H6" s="181"/>
      <c r="I6" s="96"/>
    </row>
    <row r="7" spans="1:9" ht="21">
      <c r="A7" s="96"/>
      <c r="B7" s="42" t="s">
        <v>308</v>
      </c>
      <c r="C7" s="57">
        <v>72</v>
      </c>
      <c r="D7" s="58">
        <f>SUM(D8:D134,D139)</f>
        <v>800</v>
      </c>
      <c r="E7" s="58">
        <f>SUM(E8:E134,E139)</f>
        <v>79</v>
      </c>
      <c r="F7" s="58">
        <f>SUM(F8:F134,F139)</f>
        <v>10</v>
      </c>
      <c r="G7" s="59">
        <f>Раздел2!E9</f>
        <v>800</v>
      </c>
      <c r="H7" s="59">
        <f>Раздел2!L9</f>
        <v>79</v>
      </c>
      <c r="I7" s="96"/>
    </row>
    <row r="8" spans="1:9" s="3" customFormat="1" ht="24" customHeight="1">
      <c r="A8" s="96"/>
      <c r="B8" s="43" t="s">
        <v>218</v>
      </c>
      <c r="C8" s="57">
        <v>73</v>
      </c>
      <c r="D8" s="30"/>
      <c r="E8" s="30"/>
      <c r="F8" s="30"/>
      <c r="I8" s="96"/>
    </row>
    <row r="9" spans="1:9" s="3" customFormat="1" ht="12" customHeight="1">
      <c r="A9" s="96"/>
      <c r="B9" s="43" t="s">
        <v>74</v>
      </c>
      <c r="C9" s="57">
        <v>74</v>
      </c>
      <c r="D9" s="30"/>
      <c r="E9" s="30"/>
      <c r="F9" s="30"/>
      <c r="I9" s="96"/>
    </row>
    <row r="10" spans="1:9" ht="12" customHeight="1">
      <c r="A10" s="96"/>
      <c r="B10" s="43" t="s">
        <v>75</v>
      </c>
      <c r="C10" s="57">
        <v>75</v>
      </c>
      <c r="D10" s="30"/>
      <c r="E10" s="30"/>
      <c r="F10" s="30"/>
      <c r="I10" s="96"/>
    </row>
    <row r="11" spans="1:9" ht="12" customHeight="1">
      <c r="A11" s="96"/>
      <c r="B11" s="43" t="s">
        <v>76</v>
      </c>
      <c r="C11" s="57">
        <v>76</v>
      </c>
      <c r="D11" s="30"/>
      <c r="E11" s="30"/>
      <c r="F11" s="30"/>
      <c r="I11" s="96"/>
    </row>
    <row r="12" spans="1:9" ht="12" customHeight="1">
      <c r="A12" s="96"/>
      <c r="B12" s="43" t="s">
        <v>77</v>
      </c>
      <c r="C12" s="57">
        <v>77</v>
      </c>
      <c r="D12" s="30"/>
      <c r="E12" s="30"/>
      <c r="F12" s="30"/>
      <c r="I12" s="96"/>
    </row>
    <row r="13" spans="1:9" ht="12" customHeight="1">
      <c r="A13" s="96"/>
      <c r="B13" s="43" t="s">
        <v>78</v>
      </c>
      <c r="C13" s="57">
        <v>78</v>
      </c>
      <c r="D13" s="30"/>
      <c r="E13" s="30"/>
      <c r="F13" s="30"/>
      <c r="I13" s="96"/>
    </row>
    <row r="14" spans="1:9" ht="12" customHeight="1">
      <c r="A14" s="96"/>
      <c r="B14" s="43" t="s">
        <v>79</v>
      </c>
      <c r="C14" s="57">
        <v>79</v>
      </c>
      <c r="D14" s="30"/>
      <c r="E14" s="30"/>
      <c r="F14" s="30"/>
      <c r="I14" s="96"/>
    </row>
    <row r="15" spans="1:9" ht="12" customHeight="1">
      <c r="A15" s="96"/>
      <c r="B15" s="43" t="s">
        <v>80</v>
      </c>
      <c r="C15" s="57">
        <v>80</v>
      </c>
      <c r="D15" s="30"/>
      <c r="E15" s="30"/>
      <c r="F15" s="30"/>
      <c r="I15" s="96"/>
    </row>
    <row r="16" spans="1:9" ht="12" customHeight="1">
      <c r="A16" s="96"/>
      <c r="B16" s="43" t="s">
        <v>81</v>
      </c>
      <c r="C16" s="57">
        <v>81</v>
      </c>
      <c r="D16" s="30"/>
      <c r="E16" s="32"/>
      <c r="F16" s="31"/>
      <c r="I16" s="96"/>
    </row>
    <row r="17" spans="1:9" ht="12" customHeight="1">
      <c r="A17" s="96"/>
      <c r="B17" s="43" t="s">
        <v>82</v>
      </c>
      <c r="C17" s="57">
        <v>82</v>
      </c>
      <c r="D17" s="30"/>
      <c r="E17" s="32"/>
      <c r="F17" s="31"/>
      <c r="I17" s="96"/>
    </row>
    <row r="18" spans="1:9" ht="12" customHeight="1">
      <c r="A18" s="96"/>
      <c r="B18" s="43" t="s">
        <v>83</v>
      </c>
      <c r="C18" s="57">
        <v>83</v>
      </c>
      <c r="D18" s="30"/>
      <c r="E18" s="32"/>
      <c r="F18" s="31"/>
      <c r="I18" s="96"/>
    </row>
    <row r="19" spans="1:9" ht="12" customHeight="1">
      <c r="A19" s="96"/>
      <c r="B19" s="43" t="s">
        <v>84</v>
      </c>
      <c r="C19" s="57">
        <v>84</v>
      </c>
      <c r="D19" s="30"/>
      <c r="E19" s="32"/>
      <c r="F19" s="31"/>
      <c r="I19" s="96"/>
    </row>
    <row r="20" spans="1:9" ht="12" customHeight="1">
      <c r="A20" s="96"/>
      <c r="B20" s="43" t="s">
        <v>85</v>
      </c>
      <c r="C20" s="57">
        <v>85</v>
      </c>
      <c r="D20" s="30"/>
      <c r="E20" s="32"/>
      <c r="F20" s="31"/>
      <c r="I20" s="96"/>
    </row>
    <row r="21" spans="1:9" ht="12" customHeight="1">
      <c r="A21" s="96"/>
      <c r="B21" s="43" t="s">
        <v>86</v>
      </c>
      <c r="C21" s="57">
        <v>86</v>
      </c>
      <c r="D21" s="30"/>
      <c r="E21" s="32"/>
      <c r="F21" s="31"/>
      <c r="I21" s="96"/>
    </row>
    <row r="22" spans="1:9" ht="12" customHeight="1">
      <c r="A22" s="96"/>
      <c r="B22" s="43" t="s">
        <v>87</v>
      </c>
      <c r="C22" s="57">
        <v>87</v>
      </c>
      <c r="D22" s="30"/>
      <c r="E22" s="32"/>
      <c r="F22" s="31"/>
      <c r="I22" s="96"/>
    </row>
    <row r="23" spans="1:9" ht="12" customHeight="1">
      <c r="A23" s="96"/>
      <c r="B23" s="43" t="s">
        <v>88</v>
      </c>
      <c r="C23" s="57">
        <v>88</v>
      </c>
      <c r="D23" s="30"/>
      <c r="E23" s="32"/>
      <c r="F23" s="31"/>
      <c r="I23" s="96"/>
    </row>
    <row r="24" spans="1:9" ht="12" customHeight="1">
      <c r="A24" s="96"/>
      <c r="B24" s="43" t="s">
        <v>89</v>
      </c>
      <c r="C24" s="57">
        <v>89</v>
      </c>
      <c r="D24" s="30"/>
      <c r="E24" s="32"/>
      <c r="F24" s="31"/>
      <c r="I24" s="96"/>
    </row>
    <row r="25" spans="1:9" ht="12" customHeight="1">
      <c r="A25" s="96"/>
      <c r="B25" s="43" t="s">
        <v>90</v>
      </c>
      <c r="C25" s="57">
        <v>90</v>
      </c>
      <c r="D25" s="30"/>
      <c r="E25" s="32"/>
      <c r="F25" s="31"/>
      <c r="I25" s="96"/>
    </row>
    <row r="26" spans="1:9" ht="12" customHeight="1">
      <c r="A26" s="96"/>
      <c r="B26" s="43" t="s">
        <v>91</v>
      </c>
      <c r="C26" s="57">
        <v>91</v>
      </c>
      <c r="D26" s="30"/>
      <c r="E26" s="32"/>
      <c r="F26" s="31"/>
      <c r="I26" s="96"/>
    </row>
    <row r="27" spans="1:9" ht="12" customHeight="1">
      <c r="A27" s="96"/>
      <c r="B27" s="43" t="s">
        <v>92</v>
      </c>
      <c r="C27" s="57">
        <v>92</v>
      </c>
      <c r="D27" s="30"/>
      <c r="E27" s="32"/>
      <c r="F27" s="31"/>
      <c r="I27" s="96"/>
    </row>
    <row r="28" spans="1:9" ht="12" customHeight="1">
      <c r="A28" s="96"/>
      <c r="B28" s="43" t="s">
        <v>93</v>
      </c>
      <c r="C28" s="57">
        <v>93</v>
      </c>
      <c r="D28" s="30"/>
      <c r="E28" s="32"/>
      <c r="F28" s="31"/>
      <c r="I28" s="96"/>
    </row>
    <row r="29" spans="1:9" ht="12" customHeight="1">
      <c r="A29" s="96"/>
      <c r="B29" s="43" t="s">
        <v>94</v>
      </c>
      <c r="C29" s="57">
        <v>94</v>
      </c>
      <c r="D29" s="30"/>
      <c r="E29" s="32"/>
      <c r="F29" s="31"/>
      <c r="I29" s="96"/>
    </row>
    <row r="30" spans="1:9" ht="12" customHeight="1">
      <c r="A30" s="96"/>
      <c r="B30" s="43" t="s">
        <v>96</v>
      </c>
      <c r="C30" s="57">
        <v>95</v>
      </c>
      <c r="D30" s="30"/>
      <c r="E30" s="32"/>
      <c r="F30" s="31"/>
      <c r="I30" s="96"/>
    </row>
    <row r="31" spans="1:9" ht="12" customHeight="1">
      <c r="A31" s="96"/>
      <c r="B31" s="43" t="s">
        <v>97</v>
      </c>
      <c r="C31" s="57">
        <v>96</v>
      </c>
      <c r="D31" s="30"/>
      <c r="E31" s="32"/>
      <c r="F31" s="31"/>
      <c r="I31" s="96"/>
    </row>
    <row r="32" spans="1:9" ht="12" customHeight="1">
      <c r="A32" s="96"/>
      <c r="B32" s="43" t="s">
        <v>98</v>
      </c>
      <c r="C32" s="57">
        <v>97</v>
      </c>
      <c r="D32" s="30"/>
      <c r="E32" s="32"/>
      <c r="F32" s="31"/>
      <c r="I32" s="96"/>
    </row>
    <row r="33" spans="1:9" ht="12" customHeight="1">
      <c r="A33" s="96"/>
      <c r="B33" s="43" t="s">
        <v>95</v>
      </c>
      <c r="C33" s="57">
        <v>98</v>
      </c>
      <c r="D33" s="30"/>
      <c r="E33" s="32"/>
      <c r="F33" s="31"/>
      <c r="I33" s="96"/>
    </row>
    <row r="34" spans="1:9" ht="12" customHeight="1">
      <c r="A34" s="96"/>
      <c r="B34" s="43" t="s">
        <v>99</v>
      </c>
      <c r="C34" s="57">
        <v>99</v>
      </c>
      <c r="D34" s="30"/>
      <c r="E34" s="32"/>
      <c r="F34" s="31"/>
      <c r="I34" s="96"/>
    </row>
    <row r="35" spans="1:9" ht="12" customHeight="1">
      <c r="A35" s="96"/>
      <c r="B35" s="43" t="s">
        <v>100</v>
      </c>
      <c r="C35" s="57">
        <v>100</v>
      </c>
      <c r="D35" s="30"/>
      <c r="E35" s="32"/>
      <c r="F35" s="31"/>
      <c r="I35" s="96"/>
    </row>
    <row r="36" spans="1:9" ht="12" customHeight="1">
      <c r="A36" s="96"/>
      <c r="B36" s="43" t="s">
        <v>101</v>
      </c>
      <c r="C36" s="57">
        <v>101</v>
      </c>
      <c r="D36" s="30"/>
      <c r="E36" s="32"/>
      <c r="F36" s="31"/>
      <c r="I36" s="96"/>
    </row>
    <row r="37" spans="1:9" ht="12" customHeight="1">
      <c r="A37" s="96"/>
      <c r="B37" s="43" t="s">
        <v>102</v>
      </c>
      <c r="C37" s="57">
        <v>102</v>
      </c>
      <c r="D37" s="30"/>
      <c r="E37" s="32"/>
      <c r="F37" s="31"/>
      <c r="I37" s="96"/>
    </row>
    <row r="38" spans="1:9" ht="12" customHeight="1">
      <c r="A38" s="96"/>
      <c r="B38" s="43" t="s">
        <v>103</v>
      </c>
      <c r="C38" s="57">
        <v>103</v>
      </c>
      <c r="D38" s="30"/>
      <c r="E38" s="32"/>
      <c r="F38" s="31"/>
      <c r="I38" s="96"/>
    </row>
    <row r="39" spans="1:9" ht="12" customHeight="1">
      <c r="A39" s="96"/>
      <c r="B39" s="43" t="s">
        <v>104</v>
      </c>
      <c r="C39" s="57">
        <v>104</v>
      </c>
      <c r="D39" s="30"/>
      <c r="E39" s="32"/>
      <c r="F39" s="31"/>
      <c r="I39" s="96"/>
    </row>
    <row r="40" spans="1:9" ht="12" customHeight="1">
      <c r="A40" s="96"/>
      <c r="B40" s="43" t="s">
        <v>105</v>
      </c>
      <c r="C40" s="57">
        <v>105</v>
      </c>
      <c r="D40" s="30"/>
      <c r="E40" s="32"/>
      <c r="F40" s="31"/>
      <c r="I40" s="96"/>
    </row>
    <row r="41" spans="1:9" ht="12" customHeight="1">
      <c r="A41" s="96"/>
      <c r="B41" s="43" t="s">
        <v>106</v>
      </c>
      <c r="C41" s="57">
        <v>106</v>
      </c>
      <c r="D41" s="30"/>
      <c r="E41" s="32"/>
      <c r="F41" s="31"/>
      <c r="I41" s="96"/>
    </row>
    <row r="42" spans="1:9" ht="12" customHeight="1">
      <c r="A42" s="96"/>
      <c r="B42" s="43" t="s">
        <v>107</v>
      </c>
      <c r="C42" s="57">
        <v>107</v>
      </c>
      <c r="D42" s="30"/>
      <c r="E42" s="32"/>
      <c r="F42" s="31"/>
      <c r="I42" s="96"/>
    </row>
    <row r="43" spans="1:9" ht="12" customHeight="1">
      <c r="A43" s="96"/>
      <c r="B43" s="43" t="s">
        <v>108</v>
      </c>
      <c r="C43" s="57">
        <v>108</v>
      </c>
      <c r="D43" s="30"/>
      <c r="E43" s="32"/>
      <c r="F43" s="31"/>
      <c r="I43" s="96"/>
    </row>
    <row r="44" spans="1:9" ht="12" customHeight="1">
      <c r="A44" s="96"/>
      <c r="B44" s="43" t="s">
        <v>309</v>
      </c>
      <c r="C44" s="57">
        <v>109</v>
      </c>
      <c r="D44" s="30"/>
      <c r="E44" s="32"/>
      <c r="F44" s="31"/>
      <c r="I44" s="96"/>
    </row>
    <row r="45" spans="1:9" ht="12" customHeight="1">
      <c r="A45" s="96"/>
      <c r="B45" s="43" t="s">
        <v>109</v>
      </c>
      <c r="C45" s="57">
        <v>110</v>
      </c>
      <c r="D45" s="30"/>
      <c r="E45" s="32"/>
      <c r="F45" s="31"/>
      <c r="I45" s="96"/>
    </row>
    <row r="46" spans="1:9" ht="12" customHeight="1">
      <c r="A46" s="96"/>
      <c r="B46" s="43" t="s">
        <v>110</v>
      </c>
      <c r="C46" s="57">
        <v>111</v>
      </c>
      <c r="D46" s="30"/>
      <c r="E46" s="32"/>
      <c r="F46" s="31"/>
      <c r="I46" s="96"/>
    </row>
    <row r="47" spans="1:9" ht="12" customHeight="1">
      <c r="A47" s="96"/>
      <c r="B47" s="43" t="s">
        <v>111</v>
      </c>
      <c r="C47" s="57">
        <v>112</v>
      </c>
      <c r="D47" s="30">
        <v>467</v>
      </c>
      <c r="E47" s="32">
        <v>52</v>
      </c>
      <c r="F47" s="31">
        <v>4</v>
      </c>
      <c r="I47" s="96"/>
    </row>
    <row r="48" spans="1:9" ht="12" customHeight="1">
      <c r="A48" s="96"/>
      <c r="B48" s="43" t="s">
        <v>112</v>
      </c>
      <c r="C48" s="57">
        <v>113</v>
      </c>
      <c r="D48" s="30"/>
      <c r="E48" s="32"/>
      <c r="F48" s="31"/>
      <c r="I48" s="96"/>
    </row>
    <row r="49" spans="1:9" ht="12" customHeight="1">
      <c r="A49" s="96"/>
      <c r="B49" s="43" t="s">
        <v>113</v>
      </c>
      <c r="C49" s="57">
        <v>114</v>
      </c>
      <c r="D49" s="30">
        <v>241</v>
      </c>
      <c r="E49" s="32">
        <v>24</v>
      </c>
      <c r="F49" s="31">
        <v>4</v>
      </c>
      <c r="I49" s="96"/>
    </row>
    <row r="50" spans="1:9" ht="12" customHeight="1">
      <c r="A50" s="96"/>
      <c r="B50" s="43" t="s">
        <v>114</v>
      </c>
      <c r="C50" s="57">
        <v>115</v>
      </c>
      <c r="D50" s="30"/>
      <c r="E50" s="32"/>
      <c r="F50" s="31"/>
      <c r="I50" s="96"/>
    </row>
    <row r="51" spans="1:9" ht="12" customHeight="1">
      <c r="A51" s="96"/>
      <c r="B51" s="43" t="s">
        <v>310</v>
      </c>
      <c r="C51" s="57">
        <v>116</v>
      </c>
      <c r="D51" s="30"/>
      <c r="E51" s="32"/>
      <c r="F51" s="31"/>
      <c r="I51" s="96"/>
    </row>
    <row r="52" spans="1:9" ht="12" customHeight="1">
      <c r="A52" s="96"/>
      <c r="B52" s="43" t="s">
        <v>115</v>
      </c>
      <c r="C52" s="57">
        <v>117</v>
      </c>
      <c r="D52" s="30"/>
      <c r="E52" s="32"/>
      <c r="F52" s="31"/>
      <c r="I52" s="96"/>
    </row>
    <row r="53" spans="1:9" ht="12" customHeight="1">
      <c r="A53" s="96"/>
      <c r="B53" s="43" t="s">
        <v>116</v>
      </c>
      <c r="C53" s="57">
        <v>118</v>
      </c>
      <c r="D53" s="30"/>
      <c r="E53" s="32"/>
      <c r="F53" s="31"/>
      <c r="I53" s="96"/>
    </row>
    <row r="54" spans="1:9" ht="12" customHeight="1">
      <c r="A54" s="96"/>
      <c r="B54" s="43" t="s">
        <v>117</v>
      </c>
      <c r="C54" s="57">
        <v>119</v>
      </c>
      <c r="D54" s="30"/>
      <c r="E54" s="32"/>
      <c r="F54" s="31"/>
      <c r="I54" s="96"/>
    </row>
    <row r="55" spans="1:9" ht="12" customHeight="1">
      <c r="A55" s="96"/>
      <c r="B55" s="43" t="s">
        <v>118</v>
      </c>
      <c r="C55" s="57">
        <v>120</v>
      </c>
      <c r="D55" s="30"/>
      <c r="E55" s="32"/>
      <c r="F55" s="31"/>
      <c r="I55" s="96"/>
    </row>
    <row r="56" spans="1:9" ht="12" customHeight="1">
      <c r="A56" s="96"/>
      <c r="B56" s="43" t="s">
        <v>119</v>
      </c>
      <c r="C56" s="57">
        <v>121</v>
      </c>
      <c r="D56" s="30"/>
      <c r="E56" s="32"/>
      <c r="F56" s="31"/>
      <c r="I56" s="96"/>
    </row>
    <row r="57" spans="1:9" ht="12" customHeight="1">
      <c r="A57" s="96"/>
      <c r="B57" s="43" t="s">
        <v>120</v>
      </c>
      <c r="C57" s="57">
        <v>122</v>
      </c>
      <c r="D57" s="30"/>
      <c r="E57" s="32"/>
      <c r="F57" s="31"/>
      <c r="I57" s="96"/>
    </row>
    <row r="58" spans="1:9" ht="12" customHeight="1">
      <c r="A58" s="96"/>
      <c r="B58" s="43" t="s">
        <v>311</v>
      </c>
      <c r="C58" s="57">
        <v>123</v>
      </c>
      <c r="D58" s="30"/>
      <c r="E58" s="32"/>
      <c r="F58" s="31"/>
      <c r="I58" s="96"/>
    </row>
    <row r="59" spans="1:9" ht="12" customHeight="1">
      <c r="A59" s="96"/>
      <c r="B59" s="43" t="s">
        <v>312</v>
      </c>
      <c r="C59" s="57">
        <v>124</v>
      </c>
      <c r="D59" s="30"/>
      <c r="E59" s="32"/>
      <c r="F59" s="31"/>
      <c r="I59" s="96"/>
    </row>
    <row r="60" spans="1:9" ht="12" customHeight="1">
      <c r="A60" s="96"/>
      <c r="B60" s="43" t="s">
        <v>121</v>
      </c>
      <c r="C60" s="57">
        <v>125</v>
      </c>
      <c r="D60" s="30"/>
      <c r="E60" s="32"/>
      <c r="F60" s="31"/>
      <c r="I60" s="96"/>
    </row>
    <row r="61" spans="1:9" ht="12" customHeight="1">
      <c r="A61" s="96"/>
      <c r="B61" s="43" t="s">
        <v>122</v>
      </c>
      <c r="C61" s="57">
        <v>126</v>
      </c>
      <c r="D61" s="30"/>
      <c r="E61" s="32"/>
      <c r="F61" s="31"/>
      <c r="I61" s="96"/>
    </row>
    <row r="62" spans="1:9" ht="12" customHeight="1">
      <c r="A62" s="96"/>
      <c r="B62" s="43" t="s">
        <v>123</v>
      </c>
      <c r="C62" s="57">
        <v>127</v>
      </c>
      <c r="D62" s="30"/>
      <c r="E62" s="32"/>
      <c r="F62" s="31"/>
      <c r="I62" s="96"/>
    </row>
    <row r="63" spans="1:9" ht="12" customHeight="1">
      <c r="A63" s="96"/>
      <c r="B63" s="43" t="s">
        <v>124</v>
      </c>
      <c r="C63" s="57">
        <v>128</v>
      </c>
      <c r="D63" s="30"/>
      <c r="E63" s="32"/>
      <c r="F63" s="31"/>
      <c r="I63" s="96"/>
    </row>
    <row r="64" spans="1:9" ht="12" customHeight="1">
      <c r="A64" s="96"/>
      <c r="B64" s="43" t="s">
        <v>125</v>
      </c>
      <c r="C64" s="57">
        <v>129</v>
      </c>
      <c r="D64" s="30"/>
      <c r="E64" s="32"/>
      <c r="F64" s="31"/>
      <c r="I64" s="96"/>
    </row>
    <row r="65" spans="1:9" ht="12" customHeight="1">
      <c r="A65" s="96"/>
      <c r="B65" s="43" t="s">
        <v>126</v>
      </c>
      <c r="C65" s="57">
        <v>130</v>
      </c>
      <c r="D65" s="30"/>
      <c r="E65" s="32"/>
      <c r="F65" s="31"/>
      <c r="I65" s="96"/>
    </row>
    <row r="66" spans="1:9" ht="12" customHeight="1">
      <c r="A66" s="96"/>
      <c r="B66" s="43" t="s">
        <v>127</v>
      </c>
      <c r="C66" s="57">
        <v>131</v>
      </c>
      <c r="D66" s="30"/>
      <c r="E66" s="32"/>
      <c r="F66" s="31"/>
      <c r="I66" s="96"/>
    </row>
    <row r="67" spans="1:9" ht="12" customHeight="1">
      <c r="A67" s="96"/>
      <c r="B67" s="43" t="s">
        <v>128</v>
      </c>
      <c r="C67" s="57">
        <v>132</v>
      </c>
      <c r="D67" s="30"/>
      <c r="E67" s="32"/>
      <c r="F67" s="31"/>
      <c r="I67" s="96"/>
    </row>
    <row r="68" spans="1:9" ht="12" customHeight="1">
      <c r="A68" s="96"/>
      <c r="B68" s="43" t="s">
        <v>129</v>
      </c>
      <c r="C68" s="57">
        <v>133</v>
      </c>
      <c r="D68" s="30"/>
      <c r="E68" s="32"/>
      <c r="F68" s="31"/>
      <c r="I68" s="96"/>
    </row>
    <row r="69" spans="1:9" ht="12" customHeight="1">
      <c r="A69" s="96"/>
      <c r="B69" s="43" t="s">
        <v>130</v>
      </c>
      <c r="C69" s="57">
        <v>134</v>
      </c>
      <c r="D69" s="30"/>
      <c r="E69" s="32"/>
      <c r="F69" s="31"/>
      <c r="I69" s="96"/>
    </row>
    <row r="70" spans="1:9" ht="12" customHeight="1">
      <c r="A70" s="96"/>
      <c r="B70" s="43" t="s">
        <v>131</v>
      </c>
      <c r="C70" s="57">
        <v>135</v>
      </c>
      <c r="D70" s="30"/>
      <c r="E70" s="32"/>
      <c r="F70" s="31"/>
      <c r="I70" s="96"/>
    </row>
    <row r="71" spans="1:9" ht="12" customHeight="1">
      <c r="A71" s="96"/>
      <c r="B71" s="43" t="s">
        <v>132</v>
      </c>
      <c r="C71" s="57">
        <v>136</v>
      </c>
      <c r="D71" s="30"/>
      <c r="E71" s="32"/>
      <c r="F71" s="31"/>
      <c r="I71" s="96"/>
    </row>
    <row r="72" spans="1:9" ht="12" customHeight="1">
      <c r="A72" s="96"/>
      <c r="B72" s="43" t="s">
        <v>133</v>
      </c>
      <c r="C72" s="57">
        <v>137</v>
      </c>
      <c r="D72" s="30"/>
      <c r="E72" s="32"/>
      <c r="F72" s="31"/>
      <c r="I72" s="96"/>
    </row>
    <row r="73" spans="1:9" ht="12" customHeight="1">
      <c r="A73" s="96"/>
      <c r="B73" s="43" t="s">
        <v>134</v>
      </c>
      <c r="C73" s="57">
        <v>138</v>
      </c>
      <c r="D73" s="30"/>
      <c r="E73" s="32"/>
      <c r="F73" s="31"/>
      <c r="I73" s="96"/>
    </row>
    <row r="74" spans="1:9" ht="12" customHeight="1">
      <c r="A74" s="96"/>
      <c r="B74" s="43" t="s">
        <v>135</v>
      </c>
      <c r="C74" s="57">
        <v>139</v>
      </c>
      <c r="D74" s="30"/>
      <c r="E74" s="32"/>
      <c r="F74" s="31"/>
      <c r="I74" s="96"/>
    </row>
    <row r="75" spans="1:9" ht="12" customHeight="1">
      <c r="A75" s="96"/>
      <c r="B75" s="43" t="s">
        <v>136</v>
      </c>
      <c r="C75" s="57">
        <v>140</v>
      </c>
      <c r="D75" s="30"/>
      <c r="E75" s="32"/>
      <c r="F75" s="31"/>
      <c r="I75" s="96"/>
    </row>
    <row r="76" spans="1:9" ht="12" customHeight="1">
      <c r="A76" s="96"/>
      <c r="B76" s="43" t="s">
        <v>137</v>
      </c>
      <c r="C76" s="57">
        <v>141</v>
      </c>
      <c r="D76" s="30"/>
      <c r="E76" s="32"/>
      <c r="F76" s="31"/>
      <c r="I76" s="96"/>
    </row>
    <row r="77" spans="1:9" ht="12" customHeight="1">
      <c r="A77" s="96"/>
      <c r="B77" s="43" t="s">
        <v>138</v>
      </c>
      <c r="C77" s="57">
        <v>142</v>
      </c>
      <c r="D77" s="30"/>
      <c r="E77" s="32"/>
      <c r="F77" s="31"/>
      <c r="I77" s="96"/>
    </row>
    <row r="78" spans="1:9" ht="12" customHeight="1">
      <c r="A78" s="96"/>
      <c r="B78" s="43" t="s">
        <v>139</v>
      </c>
      <c r="C78" s="57">
        <v>143</v>
      </c>
      <c r="D78" s="30"/>
      <c r="E78" s="32"/>
      <c r="F78" s="31"/>
      <c r="I78" s="96"/>
    </row>
    <row r="79" spans="1:9" ht="12" customHeight="1">
      <c r="A79" s="96"/>
      <c r="B79" s="43" t="s">
        <v>140</v>
      </c>
      <c r="C79" s="57">
        <v>144</v>
      </c>
      <c r="D79" s="30"/>
      <c r="E79" s="32"/>
      <c r="F79" s="31"/>
      <c r="I79" s="96"/>
    </row>
    <row r="80" spans="1:9" ht="12" customHeight="1">
      <c r="A80" s="96"/>
      <c r="B80" s="43" t="s">
        <v>141</v>
      </c>
      <c r="C80" s="57">
        <v>145</v>
      </c>
      <c r="D80" s="30"/>
      <c r="E80" s="32"/>
      <c r="F80" s="31"/>
      <c r="I80" s="96"/>
    </row>
    <row r="81" spans="1:9" ht="12" customHeight="1">
      <c r="A81" s="96"/>
      <c r="B81" s="43" t="s">
        <v>142</v>
      </c>
      <c r="C81" s="57">
        <v>146</v>
      </c>
      <c r="D81" s="30"/>
      <c r="E81" s="32"/>
      <c r="F81" s="31"/>
      <c r="I81" s="96"/>
    </row>
    <row r="82" spans="1:9" ht="12" customHeight="1">
      <c r="A82" s="96"/>
      <c r="B82" s="43" t="s">
        <v>143</v>
      </c>
      <c r="C82" s="57">
        <v>147</v>
      </c>
      <c r="D82" s="30"/>
      <c r="E82" s="32"/>
      <c r="F82" s="31"/>
      <c r="I82" s="96"/>
    </row>
    <row r="83" spans="1:9" ht="12" customHeight="1">
      <c r="A83" s="96"/>
      <c r="B83" s="43" t="s">
        <v>144</v>
      </c>
      <c r="C83" s="57">
        <v>148</v>
      </c>
      <c r="D83" s="30">
        <v>92</v>
      </c>
      <c r="E83" s="32">
        <v>3</v>
      </c>
      <c r="F83" s="31">
        <v>2</v>
      </c>
      <c r="I83" s="96"/>
    </row>
    <row r="84" spans="1:9" ht="12" customHeight="1">
      <c r="A84" s="96"/>
      <c r="B84" s="43" t="s">
        <v>145</v>
      </c>
      <c r="C84" s="57">
        <v>149</v>
      </c>
      <c r="D84" s="30"/>
      <c r="E84" s="32"/>
      <c r="F84" s="31"/>
      <c r="I84" s="96"/>
    </row>
    <row r="85" spans="1:9" ht="12" customHeight="1">
      <c r="A85" s="96"/>
      <c r="B85" s="43" t="s">
        <v>146</v>
      </c>
      <c r="C85" s="57">
        <v>150</v>
      </c>
      <c r="D85" s="30"/>
      <c r="E85" s="32"/>
      <c r="F85" s="31"/>
      <c r="I85" s="96"/>
    </row>
    <row r="86" spans="1:9" ht="12" customHeight="1">
      <c r="A86" s="96"/>
      <c r="B86" s="43" t="s">
        <v>147</v>
      </c>
      <c r="C86" s="57">
        <v>151</v>
      </c>
      <c r="D86" s="30"/>
      <c r="E86" s="32"/>
      <c r="F86" s="31"/>
      <c r="I86" s="96"/>
    </row>
    <row r="87" spans="1:9" ht="12" customHeight="1">
      <c r="A87" s="96"/>
      <c r="B87" s="43" t="s">
        <v>148</v>
      </c>
      <c r="C87" s="57">
        <v>152</v>
      </c>
      <c r="D87" s="30"/>
      <c r="E87" s="32"/>
      <c r="F87" s="31"/>
      <c r="I87" s="96"/>
    </row>
    <row r="88" spans="1:9" ht="12" customHeight="1">
      <c r="A88" s="96"/>
      <c r="B88" s="43" t="s">
        <v>149</v>
      </c>
      <c r="C88" s="57">
        <v>153</v>
      </c>
      <c r="D88" s="30"/>
      <c r="E88" s="32"/>
      <c r="F88" s="31"/>
      <c r="I88" s="96"/>
    </row>
    <row r="89" spans="1:9" ht="12" customHeight="1">
      <c r="A89" s="96"/>
      <c r="B89" s="43" t="s">
        <v>150</v>
      </c>
      <c r="C89" s="57">
        <v>154</v>
      </c>
      <c r="D89" s="30"/>
      <c r="E89" s="32"/>
      <c r="F89" s="31"/>
      <c r="I89" s="96"/>
    </row>
    <row r="90" spans="1:9" ht="12" customHeight="1">
      <c r="A90" s="96"/>
      <c r="B90" s="43" t="s">
        <v>151</v>
      </c>
      <c r="C90" s="57">
        <v>155</v>
      </c>
      <c r="D90" s="30"/>
      <c r="E90" s="32"/>
      <c r="F90" s="31"/>
      <c r="I90" s="96"/>
    </row>
    <row r="91" spans="1:9" ht="12" customHeight="1">
      <c r="A91" s="96"/>
      <c r="B91" s="43" t="s">
        <v>152</v>
      </c>
      <c r="C91" s="57">
        <v>156</v>
      </c>
      <c r="D91" s="30"/>
      <c r="E91" s="32"/>
      <c r="F91" s="31"/>
      <c r="I91" s="96"/>
    </row>
    <row r="92" spans="1:9" ht="12" customHeight="1">
      <c r="A92" s="96"/>
      <c r="B92" s="43" t="s">
        <v>248</v>
      </c>
      <c r="C92" s="57">
        <v>157</v>
      </c>
      <c r="D92" s="30"/>
      <c r="E92" s="32"/>
      <c r="F92" s="31"/>
      <c r="I92" s="96"/>
    </row>
    <row r="93" spans="1:9" ht="12" customHeight="1">
      <c r="A93" s="96"/>
      <c r="B93" s="43" t="s">
        <v>313</v>
      </c>
      <c r="C93" s="57">
        <v>158</v>
      </c>
      <c r="D93" s="30"/>
      <c r="E93" s="32"/>
      <c r="F93" s="31"/>
      <c r="I93" s="96"/>
    </row>
    <row r="94" spans="1:9" ht="12" customHeight="1">
      <c r="A94" s="96"/>
      <c r="B94" s="43" t="s">
        <v>153</v>
      </c>
      <c r="C94" s="57">
        <v>159</v>
      </c>
      <c r="D94" s="30"/>
      <c r="E94" s="32"/>
      <c r="F94" s="31"/>
      <c r="I94" s="96"/>
    </row>
    <row r="95" spans="1:9" ht="12" customHeight="1">
      <c r="A95" s="96"/>
      <c r="B95" s="43" t="s">
        <v>154</v>
      </c>
      <c r="C95" s="57">
        <v>160</v>
      </c>
      <c r="D95" s="30"/>
      <c r="E95" s="32"/>
      <c r="F95" s="31"/>
      <c r="I95" s="96"/>
    </row>
    <row r="96" spans="1:9" ht="12" customHeight="1">
      <c r="A96" s="96"/>
      <c r="B96" s="43" t="s">
        <v>155</v>
      </c>
      <c r="C96" s="57">
        <v>161</v>
      </c>
      <c r="D96" s="30"/>
      <c r="E96" s="32"/>
      <c r="F96" s="31"/>
      <c r="I96" s="96"/>
    </row>
    <row r="97" spans="1:9" ht="12" customHeight="1">
      <c r="A97" s="96"/>
      <c r="B97" s="43" t="s">
        <v>249</v>
      </c>
      <c r="C97" s="57">
        <v>162</v>
      </c>
      <c r="D97" s="30"/>
      <c r="E97" s="32"/>
      <c r="F97" s="31"/>
      <c r="I97" s="96"/>
    </row>
    <row r="98" spans="1:9" ht="12" customHeight="1">
      <c r="A98" s="96"/>
      <c r="B98" s="43" t="s">
        <v>156</v>
      </c>
      <c r="C98" s="57">
        <v>163</v>
      </c>
      <c r="D98" s="30"/>
      <c r="E98" s="32"/>
      <c r="F98" s="31"/>
      <c r="I98" s="96"/>
    </row>
    <row r="99" spans="1:9" ht="12" customHeight="1">
      <c r="A99" s="96"/>
      <c r="B99" s="43" t="s">
        <v>157</v>
      </c>
      <c r="C99" s="57">
        <v>164</v>
      </c>
      <c r="D99" s="30"/>
      <c r="E99" s="32"/>
      <c r="F99" s="31"/>
      <c r="I99" s="96"/>
    </row>
    <row r="100" spans="1:9" ht="12" customHeight="1">
      <c r="A100" s="96"/>
      <c r="B100" s="43" t="s">
        <v>314</v>
      </c>
      <c r="C100" s="57">
        <v>165</v>
      </c>
      <c r="D100" s="30"/>
      <c r="E100" s="32"/>
      <c r="F100" s="31"/>
      <c r="I100" s="96"/>
    </row>
    <row r="101" spans="1:9" ht="12" customHeight="1">
      <c r="A101" s="96"/>
      <c r="B101" s="43" t="s">
        <v>158</v>
      </c>
      <c r="C101" s="57">
        <v>166</v>
      </c>
      <c r="D101" s="30"/>
      <c r="E101" s="32"/>
      <c r="F101" s="31"/>
      <c r="I101" s="96"/>
    </row>
    <row r="102" spans="1:9" ht="12" customHeight="1">
      <c r="A102" s="96"/>
      <c r="B102" s="43" t="s">
        <v>159</v>
      </c>
      <c r="C102" s="57">
        <v>167</v>
      </c>
      <c r="D102" s="30"/>
      <c r="E102" s="32"/>
      <c r="F102" s="31"/>
      <c r="I102" s="96"/>
    </row>
    <row r="103" spans="1:9" ht="12" customHeight="1">
      <c r="A103" s="96"/>
      <c r="B103" s="43" t="s">
        <v>160</v>
      </c>
      <c r="C103" s="57">
        <v>168</v>
      </c>
      <c r="D103" s="30"/>
      <c r="E103" s="32"/>
      <c r="F103" s="31"/>
      <c r="I103" s="96"/>
    </row>
    <row r="104" spans="1:9" ht="12" customHeight="1">
      <c r="A104" s="96"/>
      <c r="B104" s="43" t="s">
        <v>161</v>
      </c>
      <c r="C104" s="57">
        <v>169</v>
      </c>
      <c r="D104" s="30"/>
      <c r="E104" s="32"/>
      <c r="F104" s="31"/>
      <c r="I104" s="96"/>
    </row>
    <row r="105" spans="1:9" ht="12" customHeight="1">
      <c r="A105" s="96"/>
      <c r="B105" s="43" t="s">
        <v>162</v>
      </c>
      <c r="C105" s="57">
        <v>170</v>
      </c>
      <c r="D105" s="30"/>
      <c r="E105" s="32"/>
      <c r="F105" s="31"/>
      <c r="I105" s="96"/>
    </row>
    <row r="106" spans="1:9" ht="12" customHeight="1">
      <c r="A106" s="96"/>
      <c r="B106" s="43" t="s">
        <v>163</v>
      </c>
      <c r="C106" s="57">
        <v>171</v>
      </c>
      <c r="D106" s="30"/>
      <c r="E106" s="32"/>
      <c r="F106" s="31"/>
      <c r="I106" s="96"/>
    </row>
    <row r="107" spans="1:9" ht="12" customHeight="1">
      <c r="A107" s="96"/>
      <c r="B107" s="43" t="s">
        <v>164</v>
      </c>
      <c r="C107" s="57">
        <v>172</v>
      </c>
      <c r="D107" s="30"/>
      <c r="E107" s="32"/>
      <c r="F107" s="31"/>
      <c r="I107" s="96"/>
    </row>
    <row r="108" spans="1:9" ht="12" customHeight="1">
      <c r="A108" s="96"/>
      <c r="B108" s="43" t="s">
        <v>165</v>
      </c>
      <c r="C108" s="57">
        <v>173</v>
      </c>
      <c r="D108" s="30"/>
      <c r="E108" s="32"/>
      <c r="F108" s="31"/>
      <c r="I108" s="96"/>
    </row>
    <row r="109" spans="1:9" ht="12" customHeight="1">
      <c r="A109" s="96"/>
      <c r="B109" s="43" t="s">
        <v>166</v>
      </c>
      <c r="C109" s="57">
        <v>174</v>
      </c>
      <c r="D109" s="30"/>
      <c r="E109" s="32"/>
      <c r="F109" s="31"/>
      <c r="I109" s="96"/>
    </row>
    <row r="110" spans="1:9" ht="12" customHeight="1">
      <c r="A110" s="96"/>
      <c r="B110" s="43" t="s">
        <v>167</v>
      </c>
      <c r="C110" s="57">
        <v>175</v>
      </c>
      <c r="D110" s="30"/>
      <c r="E110" s="32"/>
      <c r="F110" s="31"/>
      <c r="I110" s="96"/>
    </row>
    <row r="111" spans="1:9" ht="12" customHeight="1">
      <c r="A111" s="96"/>
      <c r="B111" s="43" t="s">
        <v>168</v>
      </c>
      <c r="C111" s="57">
        <v>176</v>
      </c>
      <c r="D111" s="30"/>
      <c r="E111" s="32"/>
      <c r="F111" s="31"/>
      <c r="I111" s="96"/>
    </row>
    <row r="112" spans="1:9" ht="12" customHeight="1">
      <c r="A112" s="96"/>
      <c r="B112" s="43" t="s">
        <v>169</v>
      </c>
      <c r="C112" s="57">
        <v>177</v>
      </c>
      <c r="D112" s="30"/>
      <c r="E112" s="32"/>
      <c r="F112" s="31"/>
      <c r="I112" s="96"/>
    </row>
    <row r="113" spans="1:9" ht="12" customHeight="1">
      <c r="A113" s="96"/>
      <c r="B113" s="43" t="s">
        <v>170</v>
      </c>
      <c r="C113" s="57">
        <v>178</v>
      </c>
      <c r="D113" s="30"/>
      <c r="E113" s="32"/>
      <c r="F113" s="31"/>
      <c r="I113" s="96"/>
    </row>
    <row r="114" spans="1:9" ht="12" customHeight="1">
      <c r="A114" s="96"/>
      <c r="B114" s="43" t="s">
        <v>171</v>
      </c>
      <c r="C114" s="57">
        <v>179</v>
      </c>
      <c r="D114" s="30"/>
      <c r="E114" s="32"/>
      <c r="F114" s="31"/>
      <c r="I114" s="96"/>
    </row>
    <row r="115" spans="1:9" ht="12" customHeight="1">
      <c r="A115" s="96"/>
      <c r="B115" s="43" t="s">
        <v>172</v>
      </c>
      <c r="C115" s="57">
        <v>180</v>
      </c>
      <c r="D115" s="30"/>
      <c r="E115" s="32"/>
      <c r="F115" s="31"/>
      <c r="I115" s="96"/>
    </row>
    <row r="116" spans="1:9" ht="12" customHeight="1">
      <c r="A116" s="96"/>
      <c r="B116" s="43" t="s">
        <v>173</v>
      </c>
      <c r="C116" s="57">
        <v>181</v>
      </c>
      <c r="D116" s="30"/>
      <c r="E116" s="32"/>
      <c r="F116" s="31"/>
      <c r="I116" s="96"/>
    </row>
    <row r="117" spans="1:9" ht="12" customHeight="1">
      <c r="A117" s="96"/>
      <c r="B117" s="43" t="s">
        <v>174</v>
      </c>
      <c r="C117" s="57">
        <v>182</v>
      </c>
      <c r="D117" s="30"/>
      <c r="E117" s="32"/>
      <c r="F117" s="31"/>
      <c r="I117" s="96"/>
    </row>
    <row r="118" spans="1:9" ht="12" customHeight="1">
      <c r="A118" s="96"/>
      <c r="B118" s="43" t="s">
        <v>175</v>
      </c>
      <c r="C118" s="57">
        <v>183</v>
      </c>
      <c r="D118" s="30"/>
      <c r="E118" s="32"/>
      <c r="F118" s="31"/>
      <c r="I118" s="96"/>
    </row>
    <row r="119" spans="1:9" ht="12" customHeight="1">
      <c r="A119" s="96"/>
      <c r="B119" s="43" t="s">
        <v>176</v>
      </c>
      <c r="C119" s="57">
        <v>184</v>
      </c>
      <c r="D119" s="30"/>
      <c r="E119" s="32"/>
      <c r="F119" s="31"/>
      <c r="I119" s="96"/>
    </row>
    <row r="120" spans="1:9" ht="12" customHeight="1">
      <c r="A120" s="96"/>
      <c r="B120" s="43" t="s">
        <v>177</v>
      </c>
      <c r="C120" s="57">
        <v>185</v>
      </c>
      <c r="D120" s="30"/>
      <c r="E120" s="32"/>
      <c r="F120" s="31"/>
      <c r="I120" s="96"/>
    </row>
    <row r="121" spans="1:9" ht="12" customHeight="1">
      <c r="A121" s="96"/>
      <c r="B121" s="43" t="s">
        <v>178</v>
      </c>
      <c r="C121" s="57">
        <v>186</v>
      </c>
      <c r="D121" s="30"/>
      <c r="E121" s="32"/>
      <c r="F121" s="31"/>
      <c r="I121" s="96"/>
    </row>
    <row r="122" spans="1:9" ht="12" customHeight="1">
      <c r="A122" s="96"/>
      <c r="B122" s="43" t="s">
        <v>179</v>
      </c>
      <c r="C122" s="57">
        <v>187</v>
      </c>
      <c r="D122" s="30"/>
      <c r="E122" s="32"/>
      <c r="F122" s="31"/>
      <c r="I122" s="96"/>
    </row>
    <row r="123" spans="1:9" ht="12" customHeight="1">
      <c r="A123" s="96"/>
      <c r="B123" s="43" t="s">
        <v>180</v>
      </c>
      <c r="C123" s="57">
        <v>188</v>
      </c>
      <c r="D123" s="30"/>
      <c r="E123" s="32"/>
      <c r="F123" s="31"/>
      <c r="I123" s="96"/>
    </row>
    <row r="124" spans="1:9" ht="12" customHeight="1">
      <c r="A124" s="96"/>
      <c r="B124" s="43" t="s">
        <v>181</v>
      </c>
      <c r="C124" s="57">
        <v>189</v>
      </c>
      <c r="D124" s="30"/>
      <c r="E124" s="32"/>
      <c r="F124" s="31"/>
      <c r="I124" s="96"/>
    </row>
    <row r="125" spans="1:9" ht="12" customHeight="1">
      <c r="A125" s="96"/>
      <c r="B125" s="43" t="s">
        <v>182</v>
      </c>
      <c r="C125" s="57">
        <v>190</v>
      </c>
      <c r="D125" s="30"/>
      <c r="E125" s="32"/>
      <c r="F125" s="31"/>
      <c r="I125" s="96"/>
    </row>
    <row r="126" spans="1:9" ht="12" customHeight="1">
      <c r="A126" s="96"/>
      <c r="B126" s="43" t="s">
        <v>183</v>
      </c>
      <c r="C126" s="57">
        <v>191</v>
      </c>
      <c r="D126" s="30"/>
      <c r="E126" s="32"/>
      <c r="F126" s="31"/>
      <c r="I126" s="96"/>
    </row>
    <row r="127" spans="1:9" ht="12" customHeight="1">
      <c r="A127" s="96"/>
      <c r="B127" s="43" t="s">
        <v>184</v>
      </c>
      <c r="C127" s="57">
        <v>192</v>
      </c>
      <c r="D127" s="30"/>
      <c r="E127" s="32"/>
      <c r="F127" s="31"/>
      <c r="I127" s="96"/>
    </row>
    <row r="128" spans="1:9" ht="12" customHeight="1">
      <c r="A128" s="96"/>
      <c r="B128" s="43" t="s">
        <v>185</v>
      </c>
      <c r="C128" s="57">
        <v>193</v>
      </c>
      <c r="D128" s="30"/>
      <c r="E128" s="32"/>
      <c r="F128" s="31"/>
      <c r="I128" s="96"/>
    </row>
    <row r="129" spans="1:9" ht="12" customHeight="1">
      <c r="A129" s="96"/>
      <c r="B129" s="43" t="s">
        <v>250</v>
      </c>
      <c r="C129" s="57">
        <v>194</v>
      </c>
      <c r="D129" s="30"/>
      <c r="E129" s="32"/>
      <c r="F129" s="31"/>
      <c r="I129" s="96"/>
    </row>
    <row r="130" spans="1:9" ht="12" customHeight="1">
      <c r="A130" s="96"/>
      <c r="B130" s="43" t="s">
        <v>186</v>
      </c>
      <c r="C130" s="57">
        <v>195</v>
      </c>
      <c r="D130" s="30"/>
      <c r="E130" s="32"/>
      <c r="F130" s="31"/>
      <c r="I130" s="96"/>
    </row>
    <row r="131" spans="1:9" ht="12" customHeight="1">
      <c r="A131" s="96"/>
      <c r="B131" s="43" t="s">
        <v>187</v>
      </c>
      <c r="C131" s="57">
        <v>196</v>
      </c>
      <c r="D131" s="30"/>
      <c r="E131" s="32"/>
      <c r="F131" s="31"/>
      <c r="I131" s="96"/>
    </row>
    <row r="132" spans="1:9" ht="10.5">
      <c r="A132" s="96"/>
      <c r="B132" s="43" t="s">
        <v>188</v>
      </c>
      <c r="C132" s="57">
        <v>197</v>
      </c>
      <c r="D132" s="30"/>
      <c r="E132" s="32"/>
      <c r="F132" s="31"/>
      <c r="I132" s="96"/>
    </row>
    <row r="133" spans="1:9" ht="12" customHeight="1">
      <c r="A133" s="96"/>
      <c r="B133" s="43" t="s">
        <v>315</v>
      </c>
      <c r="C133" s="57">
        <v>198</v>
      </c>
      <c r="D133" s="30"/>
      <c r="E133" s="32"/>
      <c r="F133" s="31"/>
      <c r="I133" s="96"/>
    </row>
    <row r="134" spans="1:9" ht="21">
      <c r="A134" s="96"/>
      <c r="B134" s="43" t="s">
        <v>320</v>
      </c>
      <c r="C134" s="57">
        <v>199</v>
      </c>
      <c r="D134" s="58">
        <f>SUM(D135:D138)</f>
        <v>0</v>
      </c>
      <c r="E134" s="58">
        <f>SUM(E135:E138)</f>
        <v>0</v>
      </c>
      <c r="F134" s="58">
        <f>SUM(F135:F138)</f>
        <v>0</v>
      </c>
      <c r="I134" s="96"/>
    </row>
    <row r="135" spans="1:9" ht="21">
      <c r="A135" s="96"/>
      <c r="B135" s="44" t="s">
        <v>321</v>
      </c>
      <c r="C135" s="57">
        <v>200</v>
      </c>
      <c r="D135" s="30"/>
      <c r="E135" s="32"/>
      <c r="F135" s="31"/>
      <c r="I135" s="96"/>
    </row>
    <row r="136" spans="1:9" ht="12" customHeight="1">
      <c r="A136" s="96"/>
      <c r="B136" s="70" t="s">
        <v>316</v>
      </c>
      <c r="C136" s="57">
        <v>201</v>
      </c>
      <c r="D136" s="30"/>
      <c r="E136" s="32"/>
      <c r="F136" s="31"/>
      <c r="I136" s="96"/>
    </row>
    <row r="137" spans="1:9" ht="10.5">
      <c r="A137" s="96"/>
      <c r="B137" s="70" t="s">
        <v>317</v>
      </c>
      <c r="C137" s="57">
        <v>202</v>
      </c>
      <c r="D137" s="30"/>
      <c r="E137" s="32"/>
      <c r="F137" s="31"/>
      <c r="I137" s="96"/>
    </row>
    <row r="138" spans="1:9" ht="10.5">
      <c r="A138" s="96"/>
      <c r="B138" s="44" t="s">
        <v>318</v>
      </c>
      <c r="C138" s="57">
        <v>203</v>
      </c>
      <c r="D138" s="30"/>
      <c r="E138" s="32"/>
      <c r="F138" s="31"/>
      <c r="I138" s="96"/>
    </row>
    <row r="139" spans="1:9" ht="21">
      <c r="A139" s="96"/>
      <c r="B139" s="46" t="s">
        <v>319</v>
      </c>
      <c r="C139" s="57">
        <v>204</v>
      </c>
      <c r="D139" s="30"/>
      <c r="E139" s="32"/>
      <c r="F139" s="31"/>
      <c r="I139" s="96"/>
    </row>
    <row r="140" spans="1:9" ht="10.5" customHeight="1" hidden="1">
      <c r="A140" s="96"/>
      <c r="B140" s="7" t="s">
        <v>319</v>
      </c>
      <c r="I140" s="96"/>
    </row>
    <row r="141" spans="1:9" s="61" customFormat="1" ht="6" hidden="1">
      <c r="A141" s="172"/>
      <c r="B141" s="172"/>
      <c r="C141" s="172"/>
      <c r="D141" s="172"/>
      <c r="E141" s="172"/>
      <c r="F141" s="172"/>
      <c r="G141" s="172"/>
      <c r="H141" s="172"/>
      <c r="I141" s="172"/>
    </row>
  </sheetData>
  <sheetProtection password="D941" sheet="1" objects="1" scenarios="1" selectLockedCells="1"/>
  <mergeCells count="11">
    <mergeCell ref="G4:G6"/>
    <mergeCell ref="H4:H6"/>
    <mergeCell ref="A1:I1"/>
    <mergeCell ref="A141:I141"/>
    <mergeCell ref="A2:A140"/>
    <mergeCell ref="I2:I140"/>
    <mergeCell ref="B2:F2"/>
    <mergeCell ref="B4:B5"/>
    <mergeCell ref="C4:C5"/>
    <mergeCell ref="D4:E4"/>
    <mergeCell ref="F4:F5"/>
  </mergeCells>
  <conditionalFormatting sqref="D7:F134 D139:F139">
    <cfRule type="expression" priority="3" dxfId="91" stopIfTrue="1">
      <formula>D$7&lt;&gt;SUM(D$8:D$134,D$139)</formula>
    </cfRule>
  </conditionalFormatting>
  <conditionalFormatting sqref="D134:F138">
    <cfRule type="expression" priority="2" dxfId="91" stopIfTrue="1">
      <formula>D$134&lt;&gt;SUM(D$135:D$138)</formula>
    </cfRule>
  </conditionalFormatting>
  <conditionalFormatting sqref="D7:E139">
    <cfRule type="expression" priority="1" dxfId="87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view="pageBreakPreview" zoomScale="60" zoomScalePageLayoutView="0" workbookViewId="0" topLeftCell="B5">
      <selection activeCell="D16" sqref="D16:F16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</row>
    <row r="2" spans="1:9" s="3" customFormat="1" ht="12.75">
      <c r="A2" s="96"/>
      <c r="B2" s="191" t="s">
        <v>49</v>
      </c>
      <c r="C2" s="191"/>
      <c r="D2" s="191"/>
      <c r="E2" s="191"/>
      <c r="F2" s="191"/>
      <c r="G2" s="56"/>
      <c r="H2" s="56"/>
      <c r="I2" s="96"/>
    </row>
    <row r="3" spans="1:9" s="3" customFormat="1" ht="10.5">
      <c r="A3" s="96"/>
      <c r="B3" s="7"/>
      <c r="C3" s="23"/>
      <c r="E3" s="4"/>
      <c r="F3" s="23" t="s">
        <v>1</v>
      </c>
      <c r="G3" s="4"/>
      <c r="H3" s="4"/>
      <c r="I3" s="96"/>
    </row>
    <row r="4" spans="1:9" ht="21">
      <c r="A4" s="96"/>
      <c r="B4" s="11" t="s">
        <v>47</v>
      </c>
      <c r="C4" s="11" t="s">
        <v>0</v>
      </c>
      <c r="D4" s="170" t="s">
        <v>3</v>
      </c>
      <c r="E4" s="170"/>
      <c r="F4" s="170"/>
      <c r="I4" s="96"/>
    </row>
    <row r="5" spans="1:9" ht="10.5">
      <c r="A5" s="96"/>
      <c r="B5" s="12">
        <v>1</v>
      </c>
      <c r="C5" s="12">
        <v>2</v>
      </c>
      <c r="D5" s="195">
        <v>3</v>
      </c>
      <c r="E5" s="195"/>
      <c r="F5" s="195"/>
      <c r="I5" s="96"/>
    </row>
    <row r="6" spans="1:9" ht="21.75" customHeight="1">
      <c r="A6" s="96"/>
      <c r="B6" s="37" t="s">
        <v>322</v>
      </c>
      <c r="C6" s="40">
        <v>205</v>
      </c>
      <c r="D6" s="196">
        <f>SUM(D7:F9)</f>
        <v>3</v>
      </c>
      <c r="E6" s="197"/>
      <c r="F6" s="198"/>
      <c r="I6" s="96"/>
    </row>
    <row r="7" spans="1:9" ht="21.75" customHeight="1">
      <c r="A7" s="96"/>
      <c r="B7" s="44" t="s">
        <v>251</v>
      </c>
      <c r="C7" s="40">
        <v>206</v>
      </c>
      <c r="D7" s="188">
        <v>1</v>
      </c>
      <c r="E7" s="189"/>
      <c r="F7" s="190"/>
      <c r="I7" s="96"/>
    </row>
    <row r="8" spans="1:9" s="3" customFormat="1" ht="21.75" customHeight="1">
      <c r="A8" s="96"/>
      <c r="B8" s="47" t="s">
        <v>50</v>
      </c>
      <c r="C8" s="40">
        <v>207</v>
      </c>
      <c r="D8" s="188">
        <v>2</v>
      </c>
      <c r="E8" s="189"/>
      <c r="F8" s="190"/>
      <c r="I8" s="96"/>
    </row>
    <row r="9" spans="1:9" ht="21.75" customHeight="1">
      <c r="A9" s="96"/>
      <c r="B9" s="47" t="s">
        <v>51</v>
      </c>
      <c r="C9" s="40">
        <v>208</v>
      </c>
      <c r="D9" s="188"/>
      <c r="E9" s="189"/>
      <c r="F9" s="190"/>
      <c r="I9" s="96"/>
    </row>
    <row r="10" spans="1:9" ht="21.75" customHeight="1">
      <c r="A10" s="96"/>
      <c r="B10" s="55" t="s">
        <v>52</v>
      </c>
      <c r="C10" s="40">
        <v>209</v>
      </c>
      <c r="D10" s="188">
        <v>73</v>
      </c>
      <c r="E10" s="189"/>
      <c r="F10" s="190"/>
      <c r="I10" s="96"/>
    </row>
    <row r="11" spans="1:9" ht="21.75" customHeight="1">
      <c r="A11" s="96"/>
      <c r="B11" s="47" t="s">
        <v>252</v>
      </c>
      <c r="C11" s="40">
        <v>210</v>
      </c>
      <c r="D11" s="188">
        <v>1</v>
      </c>
      <c r="E11" s="189"/>
      <c r="F11" s="190"/>
      <c r="I11" s="96"/>
    </row>
    <row r="12" spans="1:9" ht="21.75" customHeight="1">
      <c r="A12" s="96"/>
      <c r="B12" s="47" t="s">
        <v>53</v>
      </c>
      <c r="C12" s="40">
        <v>211</v>
      </c>
      <c r="D12" s="188">
        <v>2</v>
      </c>
      <c r="E12" s="189"/>
      <c r="F12" s="190"/>
      <c r="I12" s="96"/>
    </row>
    <row r="13" spans="1:9" ht="21.75" customHeight="1">
      <c r="A13" s="96"/>
      <c r="B13" s="55" t="s">
        <v>54</v>
      </c>
      <c r="C13" s="40">
        <v>212</v>
      </c>
      <c r="D13" s="188"/>
      <c r="E13" s="189"/>
      <c r="F13" s="190"/>
      <c r="I13" s="96"/>
    </row>
    <row r="14" spans="1:9" ht="21.75" customHeight="1">
      <c r="A14" s="96"/>
      <c r="B14" s="55" t="s">
        <v>55</v>
      </c>
      <c r="C14" s="40">
        <v>213</v>
      </c>
      <c r="D14" s="188"/>
      <c r="E14" s="189"/>
      <c r="F14" s="190"/>
      <c r="I14" s="96"/>
    </row>
    <row r="15" spans="1:9" ht="21.75" customHeight="1">
      <c r="A15" s="96"/>
      <c r="B15" s="55" t="s">
        <v>56</v>
      </c>
      <c r="C15" s="40">
        <v>214</v>
      </c>
      <c r="D15" s="188"/>
      <c r="E15" s="189"/>
      <c r="F15" s="190"/>
      <c r="I15" s="96"/>
    </row>
    <row r="16" spans="1:9" ht="21.75" customHeight="1">
      <c r="A16" s="96"/>
      <c r="B16" s="55" t="s">
        <v>57</v>
      </c>
      <c r="C16" s="40">
        <v>215</v>
      </c>
      <c r="D16" s="188"/>
      <c r="E16" s="189"/>
      <c r="F16" s="190"/>
      <c r="I16" s="96"/>
    </row>
    <row r="17" spans="1:9" ht="10.5">
      <c r="A17" s="96"/>
      <c r="B17" s="24"/>
      <c r="C17" s="15"/>
      <c r="D17" s="15"/>
      <c r="E17" s="15"/>
      <c r="F17" s="15"/>
      <c r="G17" s="15"/>
      <c r="H17" s="19"/>
      <c r="I17" s="96"/>
    </row>
    <row r="18" spans="1:9" ht="10.5">
      <c r="A18" s="96"/>
      <c r="I18" s="96"/>
    </row>
    <row r="19" spans="1:9" ht="31.5">
      <c r="A19" s="96"/>
      <c r="B19" s="74" t="s">
        <v>219</v>
      </c>
      <c r="C19" s="194" t="s">
        <v>333</v>
      </c>
      <c r="D19" s="194"/>
      <c r="E19" s="25"/>
      <c r="F19" s="63" t="s">
        <v>334</v>
      </c>
      <c r="G19" s="25"/>
      <c r="H19" s="64"/>
      <c r="I19" s="96"/>
    </row>
    <row r="20" spans="1:9" ht="10.5">
      <c r="A20" s="96"/>
      <c r="B20" s="26"/>
      <c r="C20" s="193" t="s">
        <v>6</v>
      </c>
      <c r="D20" s="193"/>
      <c r="E20" s="27"/>
      <c r="F20" s="39" t="s">
        <v>5</v>
      </c>
      <c r="G20" s="27"/>
      <c r="H20" s="28" t="s">
        <v>189</v>
      </c>
      <c r="I20" s="96"/>
    </row>
    <row r="21" spans="1:9" ht="10.5">
      <c r="A21" s="96"/>
      <c r="B21" s="26"/>
      <c r="C21" s="27"/>
      <c r="D21" s="27"/>
      <c r="E21" s="27"/>
      <c r="F21" s="27"/>
      <c r="G21" s="27"/>
      <c r="H21" s="54"/>
      <c r="I21" s="96"/>
    </row>
    <row r="22" spans="1:9" ht="10.5">
      <c r="A22" s="96"/>
      <c r="B22" s="26"/>
      <c r="C22" s="192">
        <v>230149</v>
      </c>
      <c r="D22" s="192"/>
      <c r="E22" s="29"/>
      <c r="F22" s="73" t="s">
        <v>335</v>
      </c>
      <c r="G22" s="29"/>
      <c r="H22" s="91">
        <v>42366</v>
      </c>
      <c r="I22" s="96"/>
    </row>
    <row r="23" spans="1:9" ht="21">
      <c r="A23" s="96"/>
      <c r="B23" s="3"/>
      <c r="C23" s="193" t="s">
        <v>58</v>
      </c>
      <c r="D23" s="193"/>
      <c r="E23" s="27"/>
      <c r="G23" s="27"/>
      <c r="H23" s="39" t="s">
        <v>190</v>
      </c>
      <c r="I23" s="96"/>
    </row>
    <row r="24" spans="1:9" s="61" customFormat="1" ht="6" hidden="1">
      <c r="A24" s="172"/>
      <c r="B24" s="172"/>
      <c r="C24" s="172"/>
      <c r="D24" s="172"/>
      <c r="E24" s="172"/>
      <c r="F24" s="172"/>
      <c r="G24" s="172"/>
      <c r="H24" s="172"/>
      <c r="I24" s="172"/>
    </row>
  </sheetData>
  <sheetProtection password="D941" sheet="1" objects="1" scenarios="1" selectLockedCells="1"/>
  <mergeCells count="22">
    <mergeCell ref="D6:F6"/>
    <mergeCell ref="D7:F7"/>
    <mergeCell ref="C23:D23"/>
    <mergeCell ref="C20:D20"/>
    <mergeCell ref="C19:D19"/>
    <mergeCell ref="D16:F16"/>
    <mergeCell ref="A1:I1"/>
    <mergeCell ref="D10:F10"/>
    <mergeCell ref="D12:F12"/>
    <mergeCell ref="D5:F5"/>
    <mergeCell ref="D8:F8"/>
    <mergeCell ref="D13:F13"/>
    <mergeCell ref="D15:F15"/>
    <mergeCell ref="D14:F14"/>
    <mergeCell ref="D9:F9"/>
    <mergeCell ref="D11:F11"/>
    <mergeCell ref="A24:I24"/>
    <mergeCell ref="I2:I23"/>
    <mergeCell ref="B2:F2"/>
    <mergeCell ref="D4:F4"/>
    <mergeCell ref="C22:D22"/>
    <mergeCell ref="A2:A23"/>
  </mergeCells>
  <conditionalFormatting sqref="D6:F9">
    <cfRule type="expression" priority="2" dxfId="91" stopIfTrue="1">
      <formula>D$6&lt;&gt;SUM(D$7:F$9)</formula>
    </cfRule>
  </conditionalFormatting>
  <conditionalFormatting sqref="D10:F12">
    <cfRule type="expression" priority="1" dxfId="91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ДзюДо</cp:lastModifiedBy>
  <cp:lastPrinted>2016-01-14T13:21:06Z</cp:lastPrinted>
  <dcterms:created xsi:type="dcterms:W3CDTF">2005-08-31T07:12:42Z</dcterms:created>
  <dcterms:modified xsi:type="dcterms:W3CDTF">2016-01-20T13:30:46Z</dcterms:modified>
  <cp:category/>
  <cp:version/>
  <cp:contentType/>
  <cp:contentStatus/>
</cp:coreProperties>
</file>